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hospitales\Modelo para 2024\Hospitales 2024\HU de La Princesa\Datos Abiertos Memoria 24 HU La Princesa\"/>
    </mc:Choice>
  </mc:AlternateContent>
  <bookViews>
    <workbookView xWindow="0" yWindow="0" windowWidth="23040" windowHeight="7500" firstSheet="6" activeTab="8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externalReferences>
    <externalReference r:id="rId10"/>
  </externalReferences>
  <definedNames>
    <definedName name="_Toc104450853" localSheetId="1">'2024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'2024 en Cifras'!#REF!</definedName>
    <definedName name="_Toc75343940" localSheetId="5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5" l="1"/>
  <c r="B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E25" i="5" s="1"/>
  <c r="D6" i="5"/>
  <c r="D25" i="5" s="1"/>
  <c r="E5" i="5"/>
  <c r="D5" i="5"/>
</calcChain>
</file>

<file path=xl/sharedStrings.xml><?xml version="1.0" encoding="utf-8"?>
<sst xmlns="http://schemas.openxmlformats.org/spreadsheetml/2006/main" count="233" uniqueCount="214">
  <si>
    <t>1. Nuestro Centro</t>
  </si>
  <si>
    <t>MEMORIA 2024</t>
  </si>
  <si>
    <t>Hospital Universitario de La Princesa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</si>
  <si>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</si>
  <si>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</si>
  <si>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</si>
  <si>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</si>
  <si>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</si>
  <si>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</si>
  <si>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</si>
  <si>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</si>
  <si>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</si>
  <si>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 xml:space="preserve">Hospitalización a domicilio </t>
  </si>
  <si>
    <t>Ingresos</t>
  </si>
  <si>
    <t>Estancia media</t>
  </si>
  <si>
    <t>Altas</t>
  </si>
  <si>
    <t>Intervenciones quirúrgicas programadas con hospitalización</t>
  </si>
  <si>
    <t>Intervenciones quirúrgicas urgentes con hospitalización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</si>
  <si>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</si>
  <si>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</si>
  <si>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</si>
  <si>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</si>
  <si>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</si>
  <si>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</si>
  <si>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</si>
  <si>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</si>
  <si>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</si>
  <si>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</si>
  <si>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</si>
  <si>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</si>
  <si>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</si>
  <si>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</si>
  <si>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</si>
  <si>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</si>
  <si>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</si>
  <si>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</si>
  <si>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</si>
  <si>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</si>
  <si>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</si>
  <si>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</si>
  <si>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</si>
  <si>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 Laboratorio Clínico y Biomédico</t>
  </si>
  <si>
    <t>Nº Alumnos                                                             18</t>
  </si>
  <si>
    <t>Formación Pregrado Anatomía Patológica</t>
  </si>
  <si>
    <t>Nº Alumnos                                                              10</t>
  </si>
  <si>
    <t>Formación de Grado</t>
  </si>
  <si>
    <t>Nº Alumnos                                                             216</t>
  </si>
  <si>
    <t>Nº Profesores Asociados                                       86</t>
  </si>
  <si>
    <t>Formación Posgrado</t>
  </si>
  <si>
    <t>Nº Alumnos</t>
  </si>
  <si>
    <t>Formación de Especialistas</t>
  </si>
  <si>
    <t>Nº Residentes  (HUP + Otros centros)             646</t>
  </si>
  <si>
    <t>Formación Continuada</t>
  </si>
  <si>
    <t>Nº actividades totales                                           136</t>
  </si>
  <si>
    <t>Nº horas formación totales                               2.541</t>
  </si>
  <si>
    <t>Nº profesionales participantes                        2.465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</si>
  <si>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</si>
  <si>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</si>
  <si>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</si>
  <si>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</si>
  <si>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</si>
  <si>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</si>
  <si>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</si>
  <si>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</si>
  <si>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</si>
  <si>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</si>
  <si>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&gt;=80</t>
  </si>
  <si>
    <t>C.S. BAVIERA</t>
  </si>
  <si>
    <t>MADRID</t>
  </si>
  <si>
    <t>C.S. CASTELLO</t>
  </si>
  <si>
    <t>C.S. CIUDAD JARDÍN</t>
  </si>
  <si>
    <t>C.S. DAROCA</t>
  </si>
  <si>
    <t>C.S. GOYA</t>
  </si>
  <si>
    <t>C.S. LAGASCA</t>
  </si>
  <si>
    <t>C.S. LONDRES</t>
  </si>
  <si>
    <t>C.S. MONTESA</t>
  </si>
  <si>
    <t>C.S. POTOSÍ</t>
  </si>
  <si>
    <t>C.S. PRINCIPE DE VERGARA</t>
  </si>
  <si>
    <t>C.S. PROSPERIDAD</t>
  </si>
  <si>
    <t>C.S. SANTA HORTENSIA</t>
  </si>
  <si>
    <t>C.S. SEGRE</t>
  </si>
  <si>
    <t>Fuente: SIP-CIBELES. Población a 31/12/2024</t>
  </si>
  <si>
    <t>codhospi</t>
  </si>
  <si>
    <t>hospi</t>
  </si>
  <si>
    <t>Hospital Universitario de la Princesa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</si>
  <si>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</si>
  <si>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</si>
  <si>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</si>
  <si>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</si>
  <si>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</si>
  <si>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</si>
  <si>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</si>
  <si>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</si>
  <si>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</si>
  <si>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</si>
  <si>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</si>
  <si>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</si>
  <si>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</si>
  <si>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</si>
  <si>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</si>
  <si>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</si>
  <si>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</si>
  <si>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</si>
  <si>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</si>
  <si>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</si>
  <si>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</si>
  <si>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</si>
  <si>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</si>
  <si>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</si>
  <si>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</si>
  <si>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</si>
  <si>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</si>
  <si>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Fecha de designación</t>
  </si>
  <si>
    <t>Nº episodios 2024</t>
  </si>
  <si>
    <t>EPILEPSIA REFRACTARIA O FÁRMACO-RESISTENTE EN ADULTOS</t>
  </si>
  <si>
    <t>Neurología/Neurocirugía/</t>
  </si>
  <si>
    <t>Neurofisiología Clínica</t>
  </si>
  <si>
    <t>NEUROMODULACIÓN CEREBRAL DEL DOLOR NEUROPÁTICO REFRACTARIO</t>
  </si>
  <si>
    <t>Neurocirugía/Unidad del Dolor/Neurofisiología Clínica</t>
  </si>
  <si>
    <t>CIRUGÍA DE LOS TRASTORNOS DEL MOVIMIENTO</t>
  </si>
  <si>
    <t>Neurocirugía/ Neurología/ Neurofisiología Clínica/ Psiquiatría/ Rehabilitación/ Neuropsicología Clínica/UCI/ Anestesia/ Neurorradiología</t>
  </si>
  <si>
    <r>
      <t>TRATAMIENTO ENDOSCÓPICO AVANZADO MEDIANTE POEM EN ACALASIA PRIMARIA TIPO III DEL ADULTO</t>
    </r>
    <r>
      <rPr>
        <sz val="9"/>
        <color rgb="FF000000"/>
        <rFont val="Montserrat Medium"/>
      </rPr>
      <t xml:space="preserve"> </t>
    </r>
  </si>
  <si>
    <t>Servicio de aparato digestivo.</t>
  </si>
  <si>
    <t>Servicio de cirugía general y digestivo.</t>
  </si>
  <si>
    <t>Servicio de anestesia</t>
  </si>
  <si>
    <t>Servicio de endocrinología y Unidad de nutrición clínica y dietética.</t>
  </si>
  <si>
    <t>Servicio de radiodiagnóstico</t>
  </si>
  <si>
    <t>47 POEM realizados en año 2024</t>
  </si>
  <si>
    <t>CATEGORÍA PROFESIONAL</t>
  </si>
  <si>
    <t>Director Gerente</t>
  </si>
  <si>
    <t>Director Médico</t>
  </si>
  <si>
    <t>Subdirector Médico</t>
  </si>
  <si>
    <t>Director de Continuidad Asistencial</t>
  </si>
  <si>
    <t>Director de Gestión</t>
  </si>
  <si>
    <t>Subdirector de Gestión</t>
  </si>
  <si>
    <t>Director de Enfermería</t>
  </si>
  <si>
    <t>Subdirector de Enfermería</t>
  </si>
  <si>
    <t>ÁREA MÉDICA</t>
  </si>
  <si>
    <t>Facultativos Especialistas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</si>
  <si>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</si>
  <si>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</si>
  <si>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</si>
  <si>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</si>
  <si>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</si>
  <si>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</si>
  <si>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</si>
  <si>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</si>
  <si>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</si>
  <si>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</si>
  <si>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</si>
  <si>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</si>
  <si>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</si>
  <si>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</si>
  <si>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</si>
  <si>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</si>
  <si>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</si>
  <si>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</si>
  <si>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</si>
  <si>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</si>
  <si>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31 de diciembre de 2023 y 2024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</si>
  <si>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</si>
  <si>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</si>
  <si>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</si>
  <si>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</si>
  <si>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</si>
  <si>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</si>
  <si>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Consultas en el hospital</t>
  </si>
  <si>
    <t>Consultas en Centros de especialidades</t>
  </si>
  <si>
    <t>PUESTOS HOSPITAL DE DÍA</t>
  </si>
  <si>
    <t>Oncológico</t>
  </si>
  <si>
    <t>Infeccioso-SIDA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</si>
  <si>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</si>
  <si>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</si>
  <si>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</si>
  <si>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</si>
  <si>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</si>
  <si>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</si>
  <si>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</si>
  <si>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</si>
  <si>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</si>
  <si>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</si>
  <si>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</si>
  <si>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</si>
  <si>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</si>
  <si>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</si>
  <si>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</si>
  <si>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</si>
  <si>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</si>
  <si>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</si>
  <si>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</si>
  <si>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</si>
  <si>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</si>
  <si>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</si>
  <si>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</si>
  <si>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</si>
  <si>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</si>
  <si>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</si>
  <si>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</si>
  <si>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OTROS EQUIPOS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</si>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</sst>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10"/>
      <color rgb="FF595959"/>
      <name val="Montserrat SemiBold"/>
    </font>
    <font>
      <b/>
      <sz val="10"/>
      <color rgb="FF7F7F7F"/>
      <name val="Montserrat SemiBold"/>
    </font>
    <font>
      <sz val="9"/>
      <color rgb="FF31849B"/>
      <name val="Montserrat SemiBold"/>
    </font>
    <font>
      <sz val="9"/>
      <color rgb="FF7F7F7F"/>
      <name val="Montserrat SemiBold"/>
    </font>
    <font>
      <b/>
      <sz val="10"/>
      <color rgb="FF595959"/>
      <name val="Montserrat ExtraBold"/>
    </font>
    <font>
      <b/>
      <sz val="9"/>
      <color rgb="FF595959"/>
      <name val="Montserrat ExtraBold"/>
    </font>
    <font>
      <b/>
      <sz val="8"/>
      <color rgb="FF595959"/>
      <name val="Montserrat SemiBold"/>
    </font>
    <font>
      <sz val="8"/>
      <color rgb="FF31849B"/>
      <name val="Montserrat Medium"/>
    </font>
    <font>
      <b/>
      <sz val="8"/>
      <color rgb="FF7F7F7F"/>
      <name val="Montserrat Medium"/>
    </font>
    <font>
      <b/>
      <sz val="9"/>
      <color rgb="FF595959"/>
      <name val="Montserrat Medium"/>
    </font>
    <font>
      <sz val="9"/>
      <color rgb="FF000000"/>
      <name val="Montserrat Medium"/>
    </font>
    <font>
      <sz val="10"/>
      <color rgb="FF404040"/>
      <name val="Montserrat SemiBold"/>
    </font>
    <font>
      <sz val="9"/>
      <color rgb="FF404040"/>
      <name val="Montserrat SemiBold"/>
    </font>
    <font>
      <sz val="10"/>
      <color rgb="FF595959"/>
      <name val="Montserrat SemiBold"/>
    </font>
    <font>
      <vertAlign val="superscript"/>
      <sz val="9"/>
      <color rgb="FF31849B"/>
      <name val="Montserrat Medium"/>
    </font>
    <font>
      <sz val="9"/>
      <color rgb="FF595959"/>
      <name val="Montserrat SemiBold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8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3FBFF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B6DDE8"/>
      </top>
      <bottom style="medium">
        <color rgb="FFB6DDE8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right"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10" fontId="12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justify" vertical="center" wrapText="1"/>
    </xf>
    <xf numFmtId="0" fontId="13" fillId="0" borderId="0" xfId="0" applyFont="1" applyAlignment="1">
      <alignment horizontal="justify" vertical="center"/>
    </xf>
    <xf numFmtId="0" fontId="11" fillId="0" borderId="3" xfId="0" applyFont="1" applyBorder="1" applyAlignment="1">
      <alignment horizontal="justify" vertical="center" wrapText="1"/>
    </xf>
    <xf numFmtId="3" fontId="12" fillId="2" borderId="3" xfId="0" applyNumberFormat="1" applyFont="1" applyFill="1" applyBorder="1" applyAlignment="1">
      <alignment horizontal="right" vertical="center" wrapText="1"/>
    </xf>
    <xf numFmtId="3" fontId="12" fillId="2" borderId="0" xfId="0" applyNumberFormat="1" applyFont="1" applyFill="1" applyAlignment="1">
      <alignment horizontal="right" vertical="center" wrapText="1"/>
    </xf>
    <xf numFmtId="0" fontId="15" fillId="0" borderId="3" xfId="0" applyFont="1" applyBorder="1" applyAlignment="1">
      <alignment horizontal="justify" vertical="center" wrapText="1"/>
    </xf>
    <xf numFmtId="0" fontId="15" fillId="3" borderId="3" xfId="0" applyFont="1" applyFill="1" applyBorder="1" applyAlignment="1">
      <alignment horizontal="justify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6" fillId="4" borderId="0" xfId="0" applyFont="1" applyFill="1" applyAlignment="1">
      <alignment horizontal="justify" vertical="center" wrapText="1"/>
    </xf>
    <xf numFmtId="3" fontId="12" fillId="4" borderId="0" xfId="0" applyNumberFormat="1" applyFont="1" applyFill="1" applyAlignment="1">
      <alignment horizontal="right" vertical="center" wrapText="1"/>
    </xf>
    <xf numFmtId="0" fontId="15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17" fillId="5" borderId="1" xfId="0" applyFont="1" applyFill="1" applyBorder="1" applyAlignment="1">
      <alignment horizontal="justify" vertical="center" wrapText="1"/>
    </xf>
    <xf numFmtId="0" fontId="18" fillId="5" borderId="1" xfId="0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3" fontId="20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justify" vertical="center" wrapText="1"/>
    </xf>
    <xf numFmtId="0" fontId="10" fillId="2" borderId="3" xfId="0" applyFont="1" applyFill="1" applyBorder="1" applyAlignment="1">
      <alignment horizontal="justify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2" borderId="0" xfId="0" applyFont="1" applyFill="1" applyAlignment="1">
      <alignment horizontal="justify" vertical="center" wrapText="1"/>
    </xf>
    <xf numFmtId="0" fontId="10" fillId="2" borderId="3" xfId="0" applyFont="1" applyFill="1" applyBorder="1" applyAlignment="1">
      <alignment horizontal="justify" vertical="center" wrapText="1"/>
    </xf>
    <xf numFmtId="0" fontId="11" fillId="3" borderId="0" xfId="0" applyFont="1" applyFill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justify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17" fontId="23" fillId="2" borderId="2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right" vertical="center" wrapText="1"/>
    </xf>
    <xf numFmtId="3" fontId="25" fillId="2" borderId="2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20" fillId="4" borderId="2" xfId="0" applyFont="1" applyFill="1" applyBorder="1" applyAlignment="1">
      <alignment horizontal="justify" vertical="center" wrapText="1"/>
    </xf>
    <xf numFmtId="3" fontId="20" fillId="4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21" fillId="5" borderId="1" xfId="0" applyFont="1" applyFill="1" applyBorder="1" applyAlignment="1">
      <alignment horizontal="justify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left" vertical="center" wrapText="1"/>
    </xf>
    <xf numFmtId="3" fontId="20" fillId="4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8" fillId="6" borderId="5" xfId="0" applyFont="1" applyFill="1" applyBorder="1" applyAlignment="1">
      <alignment horizontal="center"/>
    </xf>
    <xf numFmtId="0" fontId="0" fillId="0" borderId="5" xfId="0" applyBorder="1"/>
    <xf numFmtId="49" fontId="8" fillId="6" borderId="5" xfId="0" applyNumberFormat="1" applyFont="1" applyFill="1" applyBorder="1" applyAlignment="1">
      <alignment horizontal="center"/>
    </xf>
    <xf numFmtId="49" fontId="0" fillId="0" borderId="5" xfId="0" applyNumberFormat="1" applyBorder="1"/>
    <xf numFmtId="3" fontId="0" fillId="0" borderId="5" xfId="0" applyNumberFormat="1" applyFont="1" applyBorder="1"/>
    <xf numFmtId="10" fontId="0" fillId="0" borderId="5" xfId="1" applyNumberFormat="1" applyFont="1" applyBorder="1"/>
    <xf numFmtId="49" fontId="8" fillId="0" borderId="5" xfId="0" applyNumberFormat="1" applyFont="1" applyFill="1" applyBorder="1"/>
    <xf numFmtId="3" fontId="8" fillId="0" borderId="5" xfId="0" applyNumberFormat="1" applyFont="1" applyBorder="1"/>
    <xf numFmtId="9" fontId="8" fillId="0" borderId="5" xfId="1" applyFont="1" applyBorder="1"/>
    <xf numFmtId="0" fontId="26" fillId="5" borderId="3" xfId="0" applyFont="1" applyFill="1" applyBorder="1" applyAlignment="1">
      <alignment horizontal="left" vertical="center" wrapText="1"/>
    </xf>
    <xf numFmtId="0" fontId="26" fillId="5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 vertical="center" wrapText="1"/>
    </xf>
    <xf numFmtId="14" fontId="12" fillId="0" borderId="3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14" fontId="12" fillId="3" borderId="6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1" fillId="3" borderId="0" xfId="0" applyFont="1" applyFill="1" applyAlignment="1">
      <alignment horizontal="justify" vertical="center" wrapText="1"/>
    </xf>
    <xf numFmtId="0" fontId="11" fillId="3" borderId="4" xfId="0" applyFont="1" applyFill="1" applyBorder="1" applyAlignment="1">
      <alignment horizontal="justify" vertical="center" wrapText="1"/>
    </xf>
    <xf numFmtId="0" fontId="12" fillId="7" borderId="0" xfId="0" applyFont="1" applyFill="1" applyAlignment="1">
      <alignment horizontal="left" vertical="center" wrapText="1"/>
    </xf>
    <xf numFmtId="0" fontId="12" fillId="7" borderId="4" xfId="0" applyFont="1" applyFill="1" applyBorder="1" applyAlignment="1">
      <alignment horizontal="left" vertical="center" wrapText="1"/>
    </xf>
    <xf numFmtId="14" fontId="12" fillId="3" borderId="0" xfId="0" applyNumberFormat="1" applyFont="1" applyFill="1" applyAlignment="1">
      <alignment horizontal="center" vertical="center" wrapText="1"/>
    </xf>
    <xf numFmtId="14" fontId="12" fillId="3" borderId="4" xfId="0" applyNumberFormat="1" applyFont="1" applyFill="1" applyBorder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4" xfId="0" applyFont="1" applyBorder="1" applyAlignment="1">
      <alignment horizontal="justify" vertical="center" wrapText="1"/>
    </xf>
    <xf numFmtId="0" fontId="28" fillId="5" borderId="1" xfId="0" applyFont="1" applyFill="1" applyBorder="1" applyAlignment="1">
      <alignment horizontal="justify" vertical="center" wrapText="1"/>
    </xf>
    <xf numFmtId="0" fontId="28" fillId="5" borderId="1" xfId="0" applyFont="1" applyFill="1" applyBorder="1" applyAlignment="1">
      <alignment horizontal="right" vertical="center" wrapText="1"/>
    </xf>
    <xf numFmtId="0" fontId="19" fillId="4" borderId="2" xfId="0" applyFont="1" applyFill="1" applyBorder="1" applyAlignment="1">
      <alignment horizontal="justify" vertical="center" wrapText="1"/>
    </xf>
    <xf numFmtId="0" fontId="29" fillId="5" borderId="1" xfId="0" applyFont="1" applyFill="1" applyBorder="1" applyAlignment="1">
      <alignment horizontal="left" vertical="center" wrapText="1"/>
    </xf>
    <xf numFmtId="0" fontId="29" fillId="5" borderId="1" xfId="0" applyFont="1" applyFill="1" applyBorder="1" applyAlignment="1">
      <alignment horizontal="justify" vertical="center" wrapText="1"/>
    </xf>
    <xf numFmtId="0" fontId="30" fillId="5" borderId="1" xfId="0" applyFont="1" applyFill="1" applyBorder="1" applyAlignment="1">
      <alignment horizontal="justify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justify" vertical="center" wrapText="1"/>
    </xf>
    <xf numFmtId="0" fontId="33" fillId="5" borderId="2" xfId="0" applyFont="1" applyFill="1" applyBorder="1" applyAlignment="1">
      <alignment horizontal="right" vertical="center" wrapText="1"/>
    </xf>
    <xf numFmtId="0" fontId="10" fillId="5" borderId="2" xfId="0" applyFont="1" applyFill="1" applyBorder="1" applyAlignment="1">
      <alignment horizontal="right" vertical="center" wrapText="1"/>
    </xf>
    <xf numFmtId="0" fontId="34" fillId="0" borderId="0" xfId="0" applyFont="1" applyAlignment="1">
      <alignment horizontal="justify" vertical="center"/>
    </xf>
    <xf numFmtId="0" fontId="30" fillId="5" borderId="1" xfId="0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horizontal="righ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Pirámide de Población- HU de La Princesa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'[1]HU DE LA PRINCESA'!$B$4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'[1]HU DE LA PRINCESA'!$A$5:$A$24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DE LA PRINCESA'!$D$5:$D$24</c:f>
              <c:numCache>
                <c:formatCode>General</c:formatCode>
                <c:ptCount val="20"/>
                <c:pt idx="0">
                  <c:v>-3.6814276272306677E-2</c:v>
                </c:pt>
                <c:pt idx="1">
                  <c:v>-4.1163251817580966E-2</c:v>
                </c:pt>
                <c:pt idx="2">
                  <c:v>-4.3992068737607401E-2</c:v>
                </c:pt>
                <c:pt idx="3">
                  <c:v>-4.5756774619960347E-2</c:v>
                </c:pt>
                <c:pt idx="4">
                  <c:v>-4.7382683410442827E-2</c:v>
                </c:pt>
                <c:pt idx="5">
                  <c:v>-6.3119629874421684E-2</c:v>
                </c:pt>
                <c:pt idx="6">
                  <c:v>-8.0720423000660943E-2</c:v>
                </c:pt>
                <c:pt idx="7">
                  <c:v>-7.7105089226701923E-2</c:v>
                </c:pt>
                <c:pt idx="8">
                  <c:v>-7.7402511566424317E-2</c:v>
                </c:pt>
                <c:pt idx="9">
                  <c:v>-8.0905485789821541E-2</c:v>
                </c:pt>
                <c:pt idx="10">
                  <c:v>-7.6629213483146066E-2</c:v>
                </c:pt>
                <c:pt idx="11">
                  <c:v>-7.1235955056179773E-2</c:v>
                </c:pt>
                <c:pt idx="12">
                  <c:v>-6.5122273628552538E-2</c:v>
                </c:pt>
                <c:pt idx="13">
                  <c:v>-5.1870456047587575E-2</c:v>
                </c:pt>
                <c:pt idx="14">
                  <c:v>-4.2723066754791802E-2</c:v>
                </c:pt>
                <c:pt idx="15">
                  <c:v>-3.890284203569068E-2</c:v>
                </c:pt>
                <c:pt idx="16">
                  <c:v>-2.9649702577660277E-2</c:v>
                </c:pt>
                <c:pt idx="17">
                  <c:v>-1.6774619960343688E-2</c:v>
                </c:pt>
                <c:pt idx="18">
                  <c:v>-9.9074686054196962E-3</c:v>
                </c:pt>
                <c:pt idx="19">
                  <c:v>-2.8222075346992729E-3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B7-48E7-9772-13C00B010C5C}"/>
            </c:ext>
          </c:extLst>
        </c:ser>
        <c:ser>
          <c:idx val="1"/>
          <c:order val="1"/>
          <c:tx>
            <c:strRef>
              <c:f>'[1]HU DE LA PRINCESA'!$C$4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'[1]HU DE LA PRINCESA'!$A$5:$A$24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DE LA PRINCESA'!$E$5:$E$24</c:f>
              <c:numCache>
                <c:formatCode>General</c:formatCode>
                <c:ptCount val="20"/>
                <c:pt idx="0">
                  <c:v>2.8941122013445217E-2</c:v>
                </c:pt>
                <c:pt idx="1">
                  <c:v>3.3128623022643723E-2</c:v>
                </c:pt>
                <c:pt idx="2">
                  <c:v>3.5792907083766166E-2</c:v>
                </c:pt>
                <c:pt idx="3">
                  <c:v>3.5254667879499005E-2</c:v>
                </c:pt>
                <c:pt idx="4">
                  <c:v>4.0044996797476737E-2</c:v>
                </c:pt>
                <c:pt idx="5">
                  <c:v>5.993293539514831E-2</c:v>
                </c:pt>
                <c:pt idx="6">
                  <c:v>7.6892852721606536E-2</c:v>
                </c:pt>
                <c:pt idx="7">
                  <c:v>7.2215554036524909E-2</c:v>
                </c:pt>
                <c:pt idx="8">
                  <c:v>7.1736521144727144E-2</c:v>
                </c:pt>
                <c:pt idx="9">
                  <c:v>7.5547254710938636E-2</c:v>
                </c:pt>
                <c:pt idx="10">
                  <c:v>7.4820631785177963E-2</c:v>
                </c:pt>
                <c:pt idx="11">
                  <c:v>7.2021787922988731E-2</c:v>
                </c:pt>
                <c:pt idx="12">
                  <c:v>6.8399438078270744E-2</c:v>
                </c:pt>
                <c:pt idx="13">
                  <c:v>6.0465792207372804E-2</c:v>
                </c:pt>
                <c:pt idx="14">
                  <c:v>4.999165729233386E-2</c:v>
                </c:pt>
                <c:pt idx="15">
                  <c:v>4.7903289179777278E-2</c:v>
                </c:pt>
                <c:pt idx="16">
                  <c:v>4.0960003444730907E-2</c:v>
                </c:pt>
                <c:pt idx="17">
                  <c:v>2.8408265201220726E-2</c:v>
                </c:pt>
                <c:pt idx="18">
                  <c:v>1.9855644245415548E-2</c:v>
                </c:pt>
                <c:pt idx="19">
                  <c:v>7.6860558369350506E-3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B7-48E7-9772-13C00B010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1659696"/>
        <c:axId val="481660088"/>
      </c:barChart>
      <c:catAx>
        <c:axId val="481659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1660088"/>
        <c:crosses val="autoZero"/>
        <c:auto val="1"/>
        <c:lblAlgn val="ctr"/>
        <c:lblOffset val="200"/>
        <c:noMultiLvlLbl val="0"/>
      </c:catAx>
      <c:valAx>
        <c:axId val="481660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165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658355205599301"/>
          <c:y val="0.89872630504520268"/>
          <c:w val="0.2779440069991250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519112</xdr:colOff>
      <xdr:row>4</xdr:row>
      <xdr:rowOff>57150</xdr:rowOff>
    </xdr:from>
    <xdr:to>
      <xdr:col>12</xdr:col>
      <xdr:colOff>519112</xdr:colOff>
      <xdr:row>22</xdr:row>
      <xdr:rowOff>138112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4400497G\Documents\OneDrive%20-%20Madrid%20Digital\Memorias\hospitales\Modelo%20para%202024\Fuentes%202024%20EPB\Tablas%20Maestras\Poblaci&#243;n\Pir&#225;mides%20poblaci&#243;n%20Memoria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HG VILLALBA"/>
      <sheetName val="HU REY JUAN CARLOS"/>
      <sheetName val="HU TORREJÓN"/>
      <sheetName val="HU PTA HIERRO"/>
      <sheetName val="HU TAJO"/>
      <sheetName val="HU INFANTA CRISTINA"/>
      <sheetName val="HU SURESTE"/>
      <sheetName val="HU INFANTA LEONOR"/>
      <sheetName val="HU HENARES"/>
      <sheetName val="HU INFANTA SOFÍA"/>
      <sheetName val="HU INFANTA ELENA"/>
      <sheetName val="H GOMEZ ULLA"/>
      <sheetName val="H EL ESCORIAL"/>
      <sheetName val="HU RAMÓN Y CAJAL"/>
      <sheetName val="HU GETAFE"/>
      <sheetName val="HU 12 OCTUBRE"/>
      <sheetName val="HU P ASTURIAS"/>
      <sheetName val="HU F JIMÉNEZ DÍAZ"/>
      <sheetName val="HU FUENLABRADA"/>
      <sheetName val="HGU G MARAÑÓN"/>
      <sheetName val="HU DE LA PRINCESA"/>
      <sheetName val="HU CLÍNICO"/>
      <sheetName val="HU LA PAZ"/>
      <sheetName val="HU MÓSTOLES"/>
      <sheetName val="HU SEVERO OCHOA"/>
      <sheetName val="HU F ALCORC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4">
          <cell r="B4" t="str">
            <v>Hombres</v>
          </cell>
          <cell r="C4" t="str">
            <v>Mujeres</v>
          </cell>
        </row>
        <row r="5">
          <cell r="A5" t="str">
            <v>00-04 años</v>
          </cell>
          <cell r="D5">
            <v>-3.6814276272306677E-2</v>
          </cell>
          <cell r="E5">
            <v>2.8941122013445217E-2</v>
          </cell>
        </row>
        <row r="6">
          <cell r="A6" t="str">
            <v>05-09 años</v>
          </cell>
          <cell r="D6">
            <v>-4.1163251817580966E-2</v>
          </cell>
          <cell r="E6">
            <v>3.3128623022643723E-2</v>
          </cell>
        </row>
        <row r="7">
          <cell r="A7" t="str">
            <v>10-14 años</v>
          </cell>
          <cell r="D7">
            <v>-4.3992068737607401E-2</v>
          </cell>
          <cell r="E7">
            <v>3.5792907083766166E-2</v>
          </cell>
        </row>
        <row r="8">
          <cell r="A8" t="str">
            <v>15-19 años</v>
          </cell>
          <cell r="D8">
            <v>-4.5756774619960347E-2</v>
          </cell>
          <cell r="E8">
            <v>3.5254667879499005E-2</v>
          </cell>
        </row>
        <row r="9">
          <cell r="A9" t="str">
            <v>20-24 años</v>
          </cell>
          <cell r="D9">
            <v>-4.7382683410442827E-2</v>
          </cell>
          <cell r="E9">
            <v>4.0044996797476737E-2</v>
          </cell>
        </row>
        <row r="10">
          <cell r="A10" t="str">
            <v>25-29 años</v>
          </cell>
          <cell r="D10">
            <v>-6.3119629874421684E-2</v>
          </cell>
          <cell r="E10">
            <v>5.993293539514831E-2</v>
          </cell>
        </row>
        <row r="11">
          <cell r="A11" t="str">
            <v>30-34 años</v>
          </cell>
          <cell r="D11">
            <v>-8.0720423000660943E-2</v>
          </cell>
          <cell r="E11">
            <v>7.6892852721606536E-2</v>
          </cell>
        </row>
        <row r="12">
          <cell r="A12" t="str">
            <v>35-39 años</v>
          </cell>
          <cell r="D12">
            <v>-7.7105089226701923E-2</v>
          </cell>
          <cell r="E12">
            <v>7.2215554036524909E-2</v>
          </cell>
        </row>
        <row r="13">
          <cell r="A13" t="str">
            <v>40-44 años</v>
          </cell>
          <cell r="D13">
            <v>-7.7402511566424317E-2</v>
          </cell>
          <cell r="E13">
            <v>7.1736521144727144E-2</v>
          </cell>
        </row>
        <row r="14">
          <cell r="A14" t="str">
            <v>45-49 años</v>
          </cell>
          <cell r="D14">
            <v>-8.0905485789821541E-2</v>
          </cell>
          <cell r="E14">
            <v>7.5547254710938636E-2</v>
          </cell>
        </row>
        <row r="15">
          <cell r="A15" t="str">
            <v>50-54 años</v>
          </cell>
          <cell r="D15">
            <v>-7.6629213483146066E-2</v>
          </cell>
          <cell r="E15">
            <v>7.4820631785177963E-2</v>
          </cell>
        </row>
        <row r="16">
          <cell r="A16" t="str">
            <v>55-59 años</v>
          </cell>
          <cell r="D16">
            <v>-7.1235955056179773E-2</v>
          </cell>
          <cell r="E16">
            <v>7.2021787922988731E-2</v>
          </cell>
        </row>
        <row r="17">
          <cell r="A17" t="str">
            <v>60-64 años</v>
          </cell>
          <cell r="D17">
            <v>-6.5122273628552538E-2</v>
          </cell>
          <cell r="E17">
            <v>6.8399438078270744E-2</v>
          </cell>
        </row>
        <row r="18">
          <cell r="A18" t="str">
            <v>65-69 años</v>
          </cell>
          <cell r="D18">
            <v>-5.1870456047587575E-2</v>
          </cell>
          <cell r="E18">
            <v>6.0465792207372804E-2</v>
          </cell>
        </row>
        <row r="19">
          <cell r="A19" t="str">
            <v>70-74 años</v>
          </cell>
          <cell r="D19">
            <v>-4.2723066754791802E-2</v>
          </cell>
          <cell r="E19">
            <v>4.999165729233386E-2</v>
          </cell>
        </row>
        <row r="20">
          <cell r="A20" t="str">
            <v>75-79 años</v>
          </cell>
          <cell r="D20">
            <v>-3.890284203569068E-2</v>
          </cell>
          <cell r="E20">
            <v>4.7903289179777278E-2</v>
          </cell>
        </row>
        <row r="21">
          <cell r="A21" t="str">
            <v>80-84 años</v>
          </cell>
          <cell r="D21">
            <v>-2.9649702577660277E-2</v>
          </cell>
          <cell r="E21">
            <v>4.0960003444730907E-2</v>
          </cell>
        </row>
        <row r="22">
          <cell r="A22" t="str">
            <v>85-89 años</v>
          </cell>
          <cell r="D22">
            <v>-1.6774619960343688E-2</v>
          </cell>
          <cell r="E22">
            <v>2.8408265201220726E-2</v>
          </cell>
        </row>
        <row r="23">
          <cell r="A23" t="str">
            <v>90-94 años</v>
          </cell>
          <cell r="D23">
            <v>-9.9074686054196962E-3</v>
          </cell>
          <cell r="E23">
            <v>1.9855644245415548E-2</v>
          </cell>
        </row>
        <row r="24">
          <cell r="A24" t="str">
            <v>95 y más años</v>
          </cell>
          <cell r="D24">
            <v>-2.8222075346992729E-3</v>
          </cell>
          <cell r="E24">
            <v>7.6860558369350506E-3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1" sqref="A11"/>
    </sheetView>
  </sheetViews>
  <sheetFormatPr baseColWidth="10" defaultColWidth="11.42578125" defaultRowHeight="15" x14ac:dyDescent="0.25"/>
  <cols>
    <col min="1" max="3" width="11.42578125" style="2"/>
    <col min="4" max="4" width="69.28515625" style="2" customWidth="1"/>
    <col min="5" max="259" width="11.42578125" style="2"/>
    <col min="260" max="260" width="69.28515625" style="2" customWidth="1"/>
    <col min="261" max="515" width="11.42578125" style="2"/>
    <col min="516" max="516" width="69.28515625" style="2" customWidth="1"/>
    <col min="517" max="771" width="11.42578125" style="2"/>
    <col min="772" max="772" width="69.28515625" style="2" customWidth="1"/>
    <col min="773" max="1027" width="11.42578125" style="2"/>
    <col min="1028" max="1028" width="69.28515625" style="2" customWidth="1"/>
    <col min="1029" max="1283" width="11.42578125" style="2"/>
    <col min="1284" max="1284" width="69.28515625" style="2" customWidth="1"/>
    <col min="1285" max="1539" width="11.42578125" style="2"/>
    <col min="1540" max="1540" width="69.28515625" style="2" customWidth="1"/>
    <col min="1541" max="1795" width="11.42578125" style="2"/>
    <col min="1796" max="1796" width="69.28515625" style="2" customWidth="1"/>
    <col min="1797" max="2051" width="11.42578125" style="2"/>
    <col min="2052" max="2052" width="69.28515625" style="2" customWidth="1"/>
    <col min="2053" max="2307" width="11.42578125" style="2"/>
    <col min="2308" max="2308" width="69.28515625" style="2" customWidth="1"/>
    <col min="2309" max="2563" width="11.42578125" style="2"/>
    <col min="2564" max="2564" width="69.28515625" style="2" customWidth="1"/>
    <col min="2565" max="2819" width="11.42578125" style="2"/>
    <col min="2820" max="2820" width="69.28515625" style="2" customWidth="1"/>
    <col min="2821" max="3075" width="11.42578125" style="2"/>
    <col min="3076" max="3076" width="69.28515625" style="2" customWidth="1"/>
    <col min="3077" max="3331" width="11.42578125" style="2"/>
    <col min="3332" max="3332" width="69.28515625" style="2" customWidth="1"/>
    <col min="3333" max="3587" width="11.42578125" style="2"/>
    <col min="3588" max="3588" width="69.28515625" style="2" customWidth="1"/>
    <col min="3589" max="3843" width="11.42578125" style="2"/>
    <col min="3844" max="3844" width="69.28515625" style="2" customWidth="1"/>
    <col min="3845" max="4099" width="11.42578125" style="2"/>
    <col min="4100" max="4100" width="69.28515625" style="2" customWidth="1"/>
    <col min="4101" max="4355" width="11.42578125" style="2"/>
    <col min="4356" max="4356" width="69.28515625" style="2" customWidth="1"/>
    <col min="4357" max="4611" width="11.42578125" style="2"/>
    <col min="4612" max="4612" width="69.28515625" style="2" customWidth="1"/>
    <col min="4613" max="4867" width="11.42578125" style="2"/>
    <col min="4868" max="4868" width="69.28515625" style="2" customWidth="1"/>
    <col min="4869" max="5123" width="11.42578125" style="2"/>
    <col min="5124" max="5124" width="69.28515625" style="2" customWidth="1"/>
    <col min="5125" max="5379" width="11.42578125" style="2"/>
    <col min="5380" max="5380" width="69.28515625" style="2" customWidth="1"/>
    <col min="5381" max="5635" width="11.42578125" style="2"/>
    <col min="5636" max="5636" width="69.28515625" style="2" customWidth="1"/>
    <col min="5637" max="5891" width="11.42578125" style="2"/>
    <col min="5892" max="5892" width="69.28515625" style="2" customWidth="1"/>
    <col min="5893" max="6147" width="11.42578125" style="2"/>
    <col min="6148" max="6148" width="69.28515625" style="2" customWidth="1"/>
    <col min="6149" max="6403" width="11.42578125" style="2"/>
    <col min="6404" max="6404" width="69.28515625" style="2" customWidth="1"/>
    <col min="6405" max="6659" width="11.42578125" style="2"/>
    <col min="6660" max="6660" width="69.28515625" style="2" customWidth="1"/>
    <col min="6661" max="6915" width="11.42578125" style="2"/>
    <col min="6916" max="6916" width="69.28515625" style="2" customWidth="1"/>
    <col min="6917" max="7171" width="11.42578125" style="2"/>
    <col min="7172" max="7172" width="69.28515625" style="2" customWidth="1"/>
    <col min="7173" max="7427" width="11.42578125" style="2"/>
    <col min="7428" max="7428" width="69.28515625" style="2" customWidth="1"/>
    <col min="7429" max="7683" width="11.42578125" style="2"/>
    <col min="7684" max="7684" width="69.28515625" style="2" customWidth="1"/>
    <col min="7685" max="7939" width="11.42578125" style="2"/>
    <col min="7940" max="7940" width="69.28515625" style="2" customWidth="1"/>
    <col min="7941" max="8195" width="11.42578125" style="2"/>
    <col min="8196" max="8196" width="69.28515625" style="2" customWidth="1"/>
    <col min="8197" max="8451" width="11.42578125" style="2"/>
    <col min="8452" max="8452" width="69.28515625" style="2" customWidth="1"/>
    <col min="8453" max="8707" width="11.42578125" style="2"/>
    <col min="8708" max="8708" width="69.28515625" style="2" customWidth="1"/>
    <col min="8709" max="8963" width="11.42578125" style="2"/>
    <col min="8964" max="8964" width="69.28515625" style="2" customWidth="1"/>
    <col min="8965" max="9219" width="11.42578125" style="2"/>
    <col min="9220" max="9220" width="69.28515625" style="2" customWidth="1"/>
    <col min="9221" max="9475" width="11.42578125" style="2"/>
    <col min="9476" max="9476" width="69.28515625" style="2" customWidth="1"/>
    <col min="9477" max="9731" width="11.42578125" style="2"/>
    <col min="9732" max="9732" width="69.28515625" style="2" customWidth="1"/>
    <col min="9733" max="9987" width="11.42578125" style="2"/>
    <col min="9988" max="9988" width="69.28515625" style="2" customWidth="1"/>
    <col min="9989" max="10243" width="11.42578125" style="2"/>
    <col min="10244" max="10244" width="69.28515625" style="2" customWidth="1"/>
    <col min="10245" max="10499" width="11.42578125" style="2"/>
    <col min="10500" max="10500" width="69.28515625" style="2" customWidth="1"/>
    <col min="10501" max="10755" width="11.42578125" style="2"/>
    <col min="10756" max="10756" width="69.28515625" style="2" customWidth="1"/>
    <col min="10757" max="11011" width="11.42578125" style="2"/>
    <col min="11012" max="11012" width="69.28515625" style="2" customWidth="1"/>
    <col min="11013" max="11267" width="11.42578125" style="2"/>
    <col min="11268" max="11268" width="69.28515625" style="2" customWidth="1"/>
    <col min="11269" max="11523" width="11.42578125" style="2"/>
    <col min="11524" max="11524" width="69.28515625" style="2" customWidth="1"/>
    <col min="11525" max="11779" width="11.42578125" style="2"/>
    <col min="11780" max="11780" width="69.28515625" style="2" customWidth="1"/>
    <col min="11781" max="12035" width="11.42578125" style="2"/>
    <col min="12036" max="12036" width="69.28515625" style="2" customWidth="1"/>
    <col min="12037" max="12291" width="11.42578125" style="2"/>
    <col min="12292" max="12292" width="69.28515625" style="2" customWidth="1"/>
    <col min="12293" max="12547" width="11.42578125" style="2"/>
    <col min="12548" max="12548" width="69.28515625" style="2" customWidth="1"/>
    <col min="12549" max="12803" width="11.42578125" style="2"/>
    <col min="12804" max="12804" width="69.28515625" style="2" customWidth="1"/>
    <col min="12805" max="13059" width="11.42578125" style="2"/>
    <col min="13060" max="13060" width="69.28515625" style="2" customWidth="1"/>
    <col min="13061" max="13315" width="11.42578125" style="2"/>
    <col min="13316" max="13316" width="69.28515625" style="2" customWidth="1"/>
    <col min="13317" max="13571" width="11.42578125" style="2"/>
    <col min="13572" max="13572" width="69.28515625" style="2" customWidth="1"/>
    <col min="13573" max="13827" width="11.42578125" style="2"/>
    <col min="13828" max="13828" width="69.28515625" style="2" customWidth="1"/>
    <col min="13829" max="14083" width="11.42578125" style="2"/>
    <col min="14084" max="14084" width="69.28515625" style="2" customWidth="1"/>
    <col min="14085" max="14339" width="11.42578125" style="2"/>
    <col min="14340" max="14340" width="69.28515625" style="2" customWidth="1"/>
    <col min="14341" max="14595" width="11.42578125" style="2"/>
    <col min="14596" max="14596" width="69.28515625" style="2" customWidth="1"/>
    <col min="14597" max="14851" width="11.42578125" style="2"/>
    <col min="14852" max="14852" width="69.28515625" style="2" customWidth="1"/>
    <col min="14853" max="15107" width="11.42578125" style="2"/>
    <col min="15108" max="15108" width="69.28515625" style="2" customWidth="1"/>
    <col min="15109" max="15363" width="11.42578125" style="2"/>
    <col min="15364" max="15364" width="69.28515625" style="2" customWidth="1"/>
    <col min="15365" max="15619" width="11.42578125" style="2"/>
    <col min="15620" max="15620" width="69.28515625" style="2" customWidth="1"/>
    <col min="15621" max="15875" width="11.42578125" style="2"/>
    <col min="15876" max="15876" width="69.28515625" style="2" customWidth="1"/>
    <col min="15877" max="16131" width="11.42578125" style="2"/>
    <col min="16132" max="16132" width="69.28515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8" t="s">
        <v>1</v>
      </c>
      <c r="B4" s="8"/>
      <c r="C4" s="8"/>
      <c r="D4" s="8"/>
      <c r="E4" s="8"/>
      <c r="F4" s="8"/>
      <c r="G4" s="8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9" t="s">
        <v>2</v>
      </c>
      <c r="B10" s="9"/>
      <c r="C10" s="9"/>
      <c r="D10" s="9"/>
      <c r="E10" s="9"/>
      <c r="F10" s="9"/>
      <c r="G10" s="9"/>
    </row>
    <row r="14" spans="1:7" ht="36" x14ac:dyDescent="0.2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2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opLeftCell="A68" workbookViewId="0">
      <selection activeCell="B53" sqref="B53"/>
    </sheetView>
  </sheetViews>
  <sheetFormatPr baseColWidth="10" defaultColWidth="11.42578125" defaultRowHeight="15" x14ac:dyDescent="0.25"/>
  <cols>
    <col min="1" max="1" width="52.28515625" style="6" customWidth="1"/>
    <col min="2" max="2" width="30.85546875" style="2" customWidth="1"/>
    <col min="3" max="16384" width="11.42578125" style="2"/>
  </cols>
  <sheetData>
    <row r="1" spans="1:4" ht="15.75" thickBot="1" x14ac:dyDescent="0.3">
      <c r="A1" s="11" t="s">
        <v>3</v>
      </c>
      <c r="B1"/>
      <c r="C1"/>
      <c r="D1"/>
    </row>
    <row r="2" spans="1:4" ht="15.75" thickBot="1" x14ac:dyDescent="0.3">
      <c r="A2" s="20" t="s">
        <v>4</v>
      </c>
      <c r="B2" s="20"/>
      <c r="C2" s="14">
        <v>15818</v>
      </c>
      <c r="D2"/>
    </row>
    <row r="3" spans="1:4" ht="15.75" thickBot="1" x14ac:dyDescent="0.3">
      <c r="A3" s="20" t="s">
        <v>5</v>
      </c>
      <c r="B3" s="20"/>
      <c r="C3" s="16">
        <v>7.19</v>
      </c>
      <c r="D3"/>
    </row>
    <row r="4" spans="1:4" ht="15.75" thickBot="1" x14ac:dyDescent="0.3">
      <c r="A4" s="20" t="s">
        <v>6</v>
      </c>
      <c r="B4" s="20"/>
      <c r="C4" s="16">
        <v>1.1698999999999999</v>
      </c>
      <c r="D4"/>
    </row>
    <row r="5" spans="1:4" ht="15.75" thickBot="1" x14ac:dyDescent="0.3">
      <c r="A5" s="20" t="s">
        <v>7</v>
      </c>
      <c r="B5" s="20"/>
      <c r="C5" s="17">
        <v>15791</v>
      </c>
      <c r="D5"/>
    </row>
    <row r="6" spans="1:4" ht="15.75" thickBot="1" x14ac:dyDescent="0.3">
      <c r="A6" s="20" t="s">
        <v>8</v>
      </c>
      <c r="B6" s="20"/>
      <c r="C6" s="17">
        <v>11587</v>
      </c>
      <c r="D6"/>
    </row>
    <row r="7" spans="1:4" ht="15.75" thickBot="1" x14ac:dyDescent="0.3">
      <c r="A7" s="20" t="s">
        <v>9</v>
      </c>
      <c r="B7" s="20"/>
      <c r="C7" s="17">
        <v>116274</v>
      </c>
      <c r="D7"/>
    </row>
    <row r="8" spans="1:4" ht="15.75" thickBot="1" x14ac:dyDescent="0.3">
      <c r="A8" s="20" t="s">
        <v>10</v>
      </c>
      <c r="B8" s="20"/>
      <c r="C8" s="18">
        <v>9.5100000000000004E-2</v>
      </c>
      <c r="D8"/>
    </row>
    <row r="9" spans="1:4" ht="15.75" thickBot="1" x14ac:dyDescent="0.3">
      <c r="A9" s="20" t="s">
        <v>11</v>
      </c>
      <c r="B9" s="20"/>
      <c r="C9" s="17">
        <v>53843</v>
      </c>
      <c r="D9"/>
    </row>
    <row r="10" spans="1:4" ht="15.75" thickBot="1" x14ac:dyDescent="0.3">
      <c r="A10" s="15" t="s">
        <v>12</v>
      </c>
      <c r="B10" s="19" t="s">
        <v>13</v>
      </c>
      <c r="C10" s="16">
        <v>255</v>
      </c>
      <c r="D10"/>
    </row>
    <row r="11" spans="1:4" ht="15.75" thickBot="1" x14ac:dyDescent="0.3">
      <c r="A11" s="15"/>
      <c r="B11" s="19" t="s">
        <v>14</v>
      </c>
      <c r="C11" s="16">
        <v>8.0299999999999994</v>
      </c>
      <c r="D11"/>
    </row>
    <row r="12" spans="1:4" ht="15.75" thickBot="1" x14ac:dyDescent="0.3">
      <c r="A12" s="15"/>
      <c r="B12" s="19" t="s">
        <v>15</v>
      </c>
      <c r="C12" s="16">
        <v>254</v>
      </c>
      <c r="D12"/>
    </row>
    <row r="13" spans="1:4" ht="15.75" thickBot="1" x14ac:dyDescent="0.3">
      <c r="A13" s="20" t="s">
        <v>16</v>
      </c>
      <c r="B13" s="20"/>
      <c r="C13" s="17">
        <v>4395</v>
      </c>
      <c r="D13"/>
    </row>
    <row r="14" spans="1:4" ht="15.75" thickBot="1" x14ac:dyDescent="0.3">
      <c r="A14" s="20" t="s">
        <v>17</v>
      </c>
      <c r="B14" s="20"/>
      <c r="C14" s="17">
        <v>1577</v>
      </c>
      <c r="D14"/>
    </row>
    <row r="15" spans="1:4" x14ac:dyDescent="0.25">
      <c r="A15" s="21"/>
      <c r="B15"/>
      <c r="C15"/>
      <c r="D15"/>
    </row>
    <row r="16" spans="1:4" x14ac:dyDescent="0.25">
      <c r="A16" s="21"/>
      <c r="B16"/>
      <c r="C16"/>
      <c r="D16"/>
    </row>
    <row r="17" spans="1:4" x14ac:dyDescent="0.25">
      <c r="A17" s="11" t="s">
        <v>18</v>
      </c>
      <c r="B17"/>
      <c r="C17"/>
      <c r="D17"/>
    </row>
    <row r="18" spans="1:4" ht="15.75" thickBot="1" x14ac:dyDescent="0.3">
      <c r="A18" s="22" t="s">
        <v>19</v>
      </c>
      <c r="B18" s="23">
        <v>6378</v>
      </c>
      <c r="C18"/>
      <c r="D18"/>
    </row>
    <row r="19" spans="1:4" x14ac:dyDescent="0.25">
      <c r="A19" s="12" t="s">
        <v>20</v>
      </c>
      <c r="B19" s="24">
        <v>31327</v>
      </c>
      <c r="C19"/>
      <c r="D19"/>
    </row>
    <row r="20" spans="1:4" x14ac:dyDescent="0.25">
      <c r="A20" s="11"/>
      <c r="B20"/>
      <c r="C20"/>
      <c r="D20"/>
    </row>
    <row r="21" spans="1:4" x14ac:dyDescent="0.25">
      <c r="A21" s="11" t="s">
        <v>21</v>
      </c>
      <c r="B21"/>
      <c r="C21"/>
      <c r="D21"/>
    </row>
    <row r="22" spans="1:4" ht="15.75" thickBot="1" x14ac:dyDescent="0.3">
      <c r="A22" s="25" t="s">
        <v>22</v>
      </c>
      <c r="B22" s="23">
        <v>182729</v>
      </c>
      <c r="C22"/>
      <c r="D22"/>
    </row>
    <row r="23" spans="1:4" ht="15.75" thickBot="1" x14ac:dyDescent="0.3">
      <c r="A23" s="26" t="s">
        <v>23</v>
      </c>
      <c r="B23" s="23">
        <v>332153</v>
      </c>
      <c r="C23"/>
      <c r="D23"/>
    </row>
    <row r="24" spans="1:4" ht="27.75" thickBot="1" x14ac:dyDescent="0.3">
      <c r="A24" s="25" t="s">
        <v>24</v>
      </c>
      <c r="B24" s="27">
        <v>41.09</v>
      </c>
      <c r="C24"/>
      <c r="D24"/>
    </row>
    <row r="25" spans="1:4" ht="15.75" thickBot="1" x14ac:dyDescent="0.3">
      <c r="A25" s="26" t="s">
        <v>25</v>
      </c>
      <c r="B25" s="27">
        <v>1.82</v>
      </c>
      <c r="C25"/>
      <c r="D25"/>
    </row>
    <row r="26" spans="1:4" x14ac:dyDescent="0.25">
      <c r="A26" s="28" t="s">
        <v>26</v>
      </c>
      <c r="B26" s="29">
        <v>514882</v>
      </c>
      <c r="C26"/>
      <c r="D26"/>
    </row>
    <row r="27" spans="1:4" x14ac:dyDescent="0.25">
      <c r="A27" s="11"/>
      <c r="B27"/>
      <c r="C27"/>
      <c r="D27"/>
    </row>
    <row r="28" spans="1:4" ht="30" x14ac:dyDescent="0.25">
      <c r="A28" s="11" t="s">
        <v>27</v>
      </c>
      <c r="B28"/>
      <c r="C28"/>
      <c r="D28"/>
    </row>
    <row r="29" spans="1:4" ht="15.75" thickBot="1" x14ac:dyDescent="0.3">
      <c r="A29" s="25" t="s">
        <v>28</v>
      </c>
      <c r="B29" s="23">
        <v>3429</v>
      </c>
      <c r="C29"/>
      <c r="D29"/>
    </row>
    <row r="30" spans="1:4" x14ac:dyDescent="0.25">
      <c r="A30" s="30" t="s">
        <v>29</v>
      </c>
      <c r="B30" s="24">
        <v>7740</v>
      </c>
      <c r="C30"/>
      <c r="D30"/>
    </row>
    <row r="31" spans="1:4" x14ac:dyDescent="0.25">
      <c r="A31" s="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 s="32"/>
      <c r="B33"/>
      <c r="C33"/>
      <c r="D33"/>
    </row>
    <row r="34" spans="1:4" ht="15.75" thickBot="1" x14ac:dyDescent="0.3">
      <c r="A34" s="11" t="s">
        <v>30</v>
      </c>
      <c r="B34"/>
      <c r="C34"/>
      <c r="D34"/>
    </row>
    <row r="35" spans="1:4" ht="30.75" thickBot="1" x14ac:dyDescent="0.3">
      <c r="A35" s="33"/>
      <c r="B35" s="34" t="s">
        <v>31</v>
      </c>
      <c r="C35" s="34" t="s">
        <v>5</v>
      </c>
      <c r="D35" s="34" t="s">
        <v>6</v>
      </c>
    </row>
    <row r="36" spans="1:4" ht="15.75" thickBot="1" x14ac:dyDescent="0.3">
      <c r="A36" s="15" t="s">
        <v>32</v>
      </c>
      <c r="B36" s="35">
        <v>9667</v>
      </c>
      <c r="C36" s="36">
        <v>7.27</v>
      </c>
      <c r="D36" s="37">
        <v>0.79120000000000001</v>
      </c>
    </row>
    <row r="37" spans="1:4" ht="15.75" thickBot="1" x14ac:dyDescent="0.3">
      <c r="A37" s="15" t="s">
        <v>33</v>
      </c>
      <c r="B37" s="35">
        <v>6151</v>
      </c>
      <c r="C37" s="36">
        <v>7.07</v>
      </c>
      <c r="D37" s="37">
        <v>1.7649999999999999</v>
      </c>
    </row>
    <row r="38" spans="1:4" x14ac:dyDescent="0.25">
      <c r="A38" s="11"/>
      <c r="B38"/>
      <c r="C38"/>
      <c r="D38"/>
    </row>
    <row r="39" spans="1:4" ht="15.75" thickBot="1" x14ac:dyDescent="0.3">
      <c r="A39" s="11" t="s">
        <v>34</v>
      </c>
      <c r="B39"/>
      <c r="C39"/>
      <c r="D39"/>
    </row>
    <row r="40" spans="1:4" ht="15.75" thickBot="1" x14ac:dyDescent="0.3">
      <c r="A40" s="13" t="s">
        <v>35</v>
      </c>
      <c r="B40" s="38">
        <v>10</v>
      </c>
      <c r="C40"/>
      <c r="D40"/>
    </row>
    <row r="41" spans="1:4" ht="15.75" thickBot="1" x14ac:dyDescent="0.3">
      <c r="A41" s="15" t="s">
        <v>36</v>
      </c>
      <c r="B41" s="39">
        <v>513</v>
      </c>
      <c r="C41"/>
      <c r="D41"/>
    </row>
    <row r="42" spans="1:4" ht="15.75" thickBot="1" x14ac:dyDescent="0.3">
      <c r="A42" s="15" t="s">
        <v>37</v>
      </c>
      <c r="B42" s="40">
        <v>1280</v>
      </c>
      <c r="C42"/>
      <c r="D42"/>
    </row>
    <row r="43" spans="1:4" ht="15.75" thickBot="1" x14ac:dyDescent="0.3">
      <c r="A43" s="15" t="s">
        <v>38</v>
      </c>
      <c r="B43" s="39">
        <v>576</v>
      </c>
      <c r="C43"/>
      <c r="D43"/>
    </row>
    <row r="44" spans="1:4" ht="15.75" thickBot="1" x14ac:dyDescent="0.3">
      <c r="A44" s="15" t="s">
        <v>39</v>
      </c>
      <c r="B44" s="39">
        <v>297</v>
      </c>
      <c r="C44"/>
      <c r="D44"/>
    </row>
    <row r="45" spans="1:4" ht="15.75" thickBot="1" x14ac:dyDescent="0.3">
      <c r="A45" s="41" t="s">
        <v>26</v>
      </c>
      <c r="B45" s="42">
        <v>2676</v>
      </c>
      <c r="C45"/>
      <c r="D45"/>
    </row>
    <row r="46" spans="1:4" x14ac:dyDescent="0.25">
      <c r="A46" s="31"/>
      <c r="B46"/>
      <c r="C46"/>
      <c r="D46"/>
    </row>
    <row r="47" spans="1:4" x14ac:dyDescent="0.25">
      <c r="A47" s="31"/>
      <c r="B47"/>
      <c r="C47"/>
      <c r="D47"/>
    </row>
    <row r="48" spans="1:4" x14ac:dyDescent="0.25">
      <c r="A48" s="11" t="s">
        <v>40</v>
      </c>
      <c r="B48"/>
      <c r="C48"/>
      <c r="D48"/>
    </row>
    <row r="49" spans="1:4" x14ac:dyDescent="0.25">
      <c r="A49" s="47" t="s">
        <v>41</v>
      </c>
      <c r="B49" s="49" t="s">
        <v>42</v>
      </c>
      <c r="C49"/>
      <c r="D49"/>
    </row>
    <row r="50" spans="1:4" ht="15.75" thickBot="1" x14ac:dyDescent="0.3">
      <c r="A50" s="48"/>
      <c r="B50" s="50"/>
      <c r="C50"/>
      <c r="D50"/>
    </row>
    <row r="51" spans="1:4" x14ac:dyDescent="0.25">
      <c r="A51" s="52" t="s">
        <v>43</v>
      </c>
      <c r="B51" s="54" t="s">
        <v>44</v>
      </c>
      <c r="C51"/>
      <c r="D51"/>
    </row>
    <row r="52" spans="1:4" ht="15.75" thickBot="1" x14ac:dyDescent="0.3">
      <c r="A52" s="53"/>
      <c r="B52" s="50"/>
      <c r="C52"/>
      <c r="D52"/>
    </row>
    <row r="53" spans="1:4" ht="25.5" x14ac:dyDescent="0.25">
      <c r="A53" s="55" t="s">
        <v>45</v>
      </c>
      <c r="B53" s="43" t="s">
        <v>46</v>
      </c>
      <c r="C53"/>
      <c r="D53"/>
    </row>
    <row r="54" spans="1:4" ht="26.25" thickBot="1" x14ac:dyDescent="0.3">
      <c r="A54" s="48"/>
      <c r="B54" s="44" t="s">
        <v>47</v>
      </c>
      <c r="C54"/>
      <c r="D54"/>
    </row>
    <row r="55" spans="1:4" ht="15.75" thickBot="1" x14ac:dyDescent="0.3">
      <c r="A55" s="45" t="s">
        <v>48</v>
      </c>
      <c r="B55" s="44" t="s">
        <v>49</v>
      </c>
      <c r="C55"/>
      <c r="D55"/>
    </row>
    <row r="56" spans="1:4" ht="26.25" thickBot="1" x14ac:dyDescent="0.3">
      <c r="A56" s="46" t="s">
        <v>50</v>
      </c>
      <c r="B56" s="44" t="s">
        <v>51</v>
      </c>
      <c r="C56"/>
      <c r="D56"/>
    </row>
    <row r="57" spans="1:4" ht="25.5" x14ac:dyDescent="0.25">
      <c r="A57" s="52" t="s">
        <v>52</v>
      </c>
      <c r="B57" s="43" t="s">
        <v>53</v>
      </c>
      <c r="C57"/>
      <c r="D57"/>
    </row>
    <row r="58" spans="1:4" ht="25.5" x14ac:dyDescent="0.25">
      <c r="A58" s="51"/>
      <c r="B58" s="43" t="s">
        <v>54</v>
      </c>
      <c r="C58"/>
      <c r="D58"/>
    </row>
    <row r="59" spans="1:4" ht="25.5" x14ac:dyDescent="0.25">
      <c r="A59" s="51"/>
      <c r="B59" s="43" t="s">
        <v>55</v>
      </c>
      <c r="C59"/>
      <c r="D59"/>
    </row>
    <row r="60" spans="1:4" x14ac:dyDescent="0.25">
      <c r="A60" s="11"/>
      <c r="B60"/>
      <c r="C60"/>
      <c r="D60"/>
    </row>
    <row r="61" spans="1:4" ht="15.75" thickBot="1" x14ac:dyDescent="0.3">
      <c r="A61" s="11" t="s">
        <v>56</v>
      </c>
      <c r="B61"/>
      <c r="C61"/>
      <c r="D61"/>
    </row>
    <row r="62" spans="1:4" ht="15.75" thickBot="1" x14ac:dyDescent="0.3">
      <c r="A62" s="13" t="s">
        <v>57</v>
      </c>
      <c r="B62" s="56">
        <v>220</v>
      </c>
      <c r="C62"/>
      <c r="D62"/>
    </row>
    <row r="63" spans="1:4" ht="15.75" thickBot="1" x14ac:dyDescent="0.3">
      <c r="A63" s="15" t="s">
        <v>58</v>
      </c>
      <c r="B63" s="16">
        <v>19</v>
      </c>
      <c r="C63"/>
      <c r="D63"/>
    </row>
    <row r="64" spans="1:4" ht="15.75" thickBot="1" x14ac:dyDescent="0.3">
      <c r="A64" s="15" t="s">
        <v>59</v>
      </c>
      <c r="B64" s="16">
        <v>448</v>
      </c>
      <c r="C64"/>
      <c r="D64"/>
    </row>
    <row r="65" spans="1:4" x14ac:dyDescent="0.25">
      <c r="A65" s="31"/>
      <c r="B65"/>
      <c r="C65"/>
      <c r="D65"/>
    </row>
  </sheetData>
  <mergeCells count="16">
    <mergeCell ref="A51:A52"/>
    <mergeCell ref="B51:B52"/>
    <mergeCell ref="A53:A54"/>
    <mergeCell ref="A57:A59"/>
    <mergeCell ref="A8:B8"/>
    <mergeCell ref="A9:B9"/>
    <mergeCell ref="A13:B13"/>
    <mergeCell ref="A14:B14"/>
    <mergeCell ref="A49:A50"/>
    <mergeCell ref="B49:B50"/>
    <mergeCell ref="A2:B2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E21" sqref="E21"/>
    </sheetView>
  </sheetViews>
  <sheetFormatPr baseColWidth="10" defaultColWidth="11.42578125" defaultRowHeight="15" x14ac:dyDescent="0.25"/>
  <cols>
    <col min="1" max="1" width="11.42578125" style="6"/>
    <col min="2" max="16384" width="11.42578125" style="2"/>
  </cols>
  <sheetData>
    <row r="1" spans="1:10" ht="15.75" thickBot="1" x14ac:dyDescent="0.3">
      <c r="A1" s="71"/>
      <c r="B1" s="71"/>
      <c r="C1" s="71"/>
      <c r="D1" s="71"/>
      <c r="E1" s="72" t="s">
        <v>60</v>
      </c>
      <c r="F1" s="72"/>
      <c r="G1" s="72"/>
      <c r="H1" s="72"/>
      <c r="I1" s="72"/>
      <c r="J1" s="72"/>
    </row>
    <row r="2" spans="1:10" ht="26.25" thickBot="1" x14ac:dyDescent="0.3">
      <c r="A2" s="57" t="s">
        <v>61</v>
      </c>
      <c r="B2" s="73" t="s">
        <v>62</v>
      </c>
      <c r="C2" s="73"/>
      <c r="D2" s="74" t="s">
        <v>63</v>
      </c>
      <c r="E2" s="74"/>
      <c r="F2" s="60">
        <v>42064</v>
      </c>
      <c r="G2" s="59" t="s">
        <v>64</v>
      </c>
      <c r="H2" s="58" t="s">
        <v>65</v>
      </c>
      <c r="I2" s="59" t="s">
        <v>66</v>
      </c>
      <c r="J2" s="61" t="s">
        <v>26</v>
      </c>
    </row>
    <row r="3" spans="1:10" ht="26.25" thickBot="1" x14ac:dyDescent="0.3">
      <c r="A3" s="62" t="s">
        <v>67</v>
      </c>
      <c r="B3" s="75" t="s">
        <v>68</v>
      </c>
      <c r="C3" s="75"/>
      <c r="D3" s="76">
        <v>301</v>
      </c>
      <c r="E3" s="76"/>
      <c r="F3" s="63">
        <v>1722</v>
      </c>
      <c r="G3" s="64">
        <v>10310</v>
      </c>
      <c r="H3" s="63">
        <v>2261</v>
      </c>
      <c r="I3" s="64">
        <v>1563</v>
      </c>
      <c r="J3" s="65">
        <v>16157</v>
      </c>
    </row>
    <row r="4" spans="1:10" ht="26.25" thickBot="1" x14ac:dyDescent="0.3">
      <c r="A4" s="62" t="s">
        <v>69</v>
      </c>
      <c r="B4" s="75" t="s">
        <v>68</v>
      </c>
      <c r="C4" s="75"/>
      <c r="D4" s="76">
        <v>358</v>
      </c>
      <c r="E4" s="76"/>
      <c r="F4" s="63">
        <v>2103</v>
      </c>
      <c r="G4" s="64">
        <v>14805</v>
      </c>
      <c r="H4" s="63">
        <v>3835</v>
      </c>
      <c r="I4" s="64">
        <v>1734</v>
      </c>
      <c r="J4" s="65">
        <v>22835</v>
      </c>
    </row>
    <row r="5" spans="1:10" ht="26.25" thickBot="1" x14ac:dyDescent="0.3">
      <c r="A5" s="62" t="s">
        <v>70</v>
      </c>
      <c r="B5" s="75" t="s">
        <v>68</v>
      </c>
      <c r="C5" s="75"/>
      <c r="D5" s="76">
        <v>428</v>
      </c>
      <c r="E5" s="76"/>
      <c r="F5" s="63">
        <v>2129</v>
      </c>
      <c r="G5" s="64">
        <v>12802</v>
      </c>
      <c r="H5" s="63">
        <v>2806</v>
      </c>
      <c r="I5" s="64">
        <v>1462</v>
      </c>
      <c r="J5" s="65">
        <v>19627</v>
      </c>
    </row>
    <row r="6" spans="1:10" ht="26.25" thickBot="1" x14ac:dyDescent="0.3">
      <c r="A6" s="62" t="s">
        <v>71</v>
      </c>
      <c r="B6" s="75" t="s">
        <v>68</v>
      </c>
      <c r="C6" s="75"/>
      <c r="D6" s="76">
        <v>891</v>
      </c>
      <c r="E6" s="76"/>
      <c r="F6" s="63">
        <v>4968</v>
      </c>
      <c r="G6" s="64">
        <v>37521</v>
      </c>
      <c r="H6" s="63">
        <v>6988</v>
      </c>
      <c r="I6" s="64">
        <v>4500</v>
      </c>
      <c r="J6" s="65">
        <v>54868</v>
      </c>
    </row>
    <row r="7" spans="1:10" ht="15.75" thickBot="1" x14ac:dyDescent="0.3">
      <c r="A7" s="62" t="s">
        <v>72</v>
      </c>
      <c r="B7" s="75" t="s">
        <v>68</v>
      </c>
      <c r="C7" s="75"/>
      <c r="D7" s="77">
        <v>1120</v>
      </c>
      <c r="E7" s="77"/>
      <c r="F7" s="63">
        <v>5502</v>
      </c>
      <c r="G7" s="64">
        <v>39101</v>
      </c>
      <c r="H7" s="63">
        <v>9484</v>
      </c>
      <c r="I7" s="64">
        <v>4741</v>
      </c>
      <c r="J7" s="65">
        <v>59948</v>
      </c>
    </row>
    <row r="8" spans="1:10" ht="26.25" thickBot="1" x14ac:dyDescent="0.3">
      <c r="A8" s="62" t="s">
        <v>73</v>
      </c>
      <c r="B8" s="75" t="s">
        <v>68</v>
      </c>
      <c r="C8" s="75"/>
      <c r="D8" s="76">
        <v>351</v>
      </c>
      <c r="E8" s="76"/>
      <c r="F8" s="63">
        <v>1743</v>
      </c>
      <c r="G8" s="64">
        <v>12558</v>
      </c>
      <c r="H8" s="63">
        <v>2954</v>
      </c>
      <c r="I8" s="64">
        <v>1534</v>
      </c>
      <c r="J8" s="65">
        <v>19140</v>
      </c>
    </row>
    <row r="9" spans="1:10" ht="26.25" thickBot="1" x14ac:dyDescent="0.3">
      <c r="A9" s="62" t="s">
        <v>74</v>
      </c>
      <c r="B9" s="75" t="s">
        <v>68</v>
      </c>
      <c r="C9" s="75"/>
      <c r="D9" s="76">
        <v>124</v>
      </c>
      <c r="E9" s="76"/>
      <c r="F9" s="66">
        <v>986</v>
      </c>
      <c r="G9" s="64">
        <v>9390</v>
      </c>
      <c r="H9" s="63">
        <v>1942</v>
      </c>
      <c r="I9" s="67">
        <v>990</v>
      </c>
      <c r="J9" s="65">
        <v>13432</v>
      </c>
    </row>
    <row r="10" spans="1:10" ht="26.25" thickBot="1" x14ac:dyDescent="0.3">
      <c r="A10" s="62" t="s">
        <v>75</v>
      </c>
      <c r="B10" s="75" t="s">
        <v>68</v>
      </c>
      <c r="C10" s="75"/>
      <c r="D10" s="76">
        <v>572</v>
      </c>
      <c r="E10" s="76"/>
      <c r="F10" s="63">
        <v>2520</v>
      </c>
      <c r="G10" s="64">
        <v>18190</v>
      </c>
      <c r="H10" s="63">
        <v>3729</v>
      </c>
      <c r="I10" s="64">
        <v>1900</v>
      </c>
      <c r="J10" s="65">
        <v>26911</v>
      </c>
    </row>
    <row r="11" spans="1:10" ht="15.75" thickBot="1" x14ac:dyDescent="0.3">
      <c r="A11" s="62" t="s">
        <v>76</v>
      </c>
      <c r="B11" s="75" t="s">
        <v>68</v>
      </c>
      <c r="C11" s="75"/>
      <c r="D11" s="76">
        <v>772</v>
      </c>
      <c r="E11" s="76"/>
      <c r="F11" s="63">
        <v>3807</v>
      </c>
      <c r="G11" s="64">
        <v>18492</v>
      </c>
      <c r="H11" s="63">
        <v>4227</v>
      </c>
      <c r="I11" s="64">
        <v>2513</v>
      </c>
      <c r="J11" s="65">
        <v>29811</v>
      </c>
    </row>
    <row r="12" spans="1:10" ht="51.75" thickBot="1" x14ac:dyDescent="0.3">
      <c r="A12" s="62" t="s">
        <v>77</v>
      </c>
      <c r="B12" s="75" t="s">
        <v>68</v>
      </c>
      <c r="C12" s="75"/>
      <c r="D12" s="76">
        <v>194</v>
      </c>
      <c r="E12" s="76"/>
      <c r="F12" s="63">
        <v>1087</v>
      </c>
      <c r="G12" s="64">
        <v>6557</v>
      </c>
      <c r="H12" s="63">
        <v>1505</v>
      </c>
      <c r="I12" s="67">
        <v>858</v>
      </c>
      <c r="J12" s="65">
        <v>10201</v>
      </c>
    </row>
    <row r="13" spans="1:10" ht="39" thickBot="1" x14ac:dyDescent="0.3">
      <c r="A13" s="62" t="s">
        <v>78</v>
      </c>
      <c r="B13" s="75" t="s">
        <v>68</v>
      </c>
      <c r="C13" s="75"/>
      <c r="D13" s="76">
        <v>317</v>
      </c>
      <c r="E13" s="76"/>
      <c r="F13" s="63">
        <v>1365</v>
      </c>
      <c r="G13" s="64">
        <v>12401</v>
      </c>
      <c r="H13" s="63">
        <v>2729</v>
      </c>
      <c r="I13" s="64">
        <v>1257</v>
      </c>
      <c r="J13" s="65">
        <v>18069</v>
      </c>
    </row>
    <row r="14" spans="1:10" ht="26.25" thickBot="1" x14ac:dyDescent="0.3">
      <c r="A14" s="62" t="s">
        <v>79</v>
      </c>
      <c r="B14" s="75" t="s">
        <v>68</v>
      </c>
      <c r="C14" s="75"/>
      <c r="D14" s="76">
        <v>346</v>
      </c>
      <c r="E14" s="76"/>
      <c r="F14" s="63">
        <v>1701</v>
      </c>
      <c r="G14" s="64">
        <v>10727</v>
      </c>
      <c r="H14" s="63">
        <v>2961</v>
      </c>
      <c r="I14" s="64">
        <v>1543</v>
      </c>
      <c r="J14" s="65">
        <v>17278</v>
      </c>
    </row>
    <row r="15" spans="1:10" ht="15.75" thickBot="1" x14ac:dyDescent="0.3">
      <c r="A15" s="62" t="s">
        <v>80</v>
      </c>
      <c r="B15" s="75" t="s">
        <v>68</v>
      </c>
      <c r="C15" s="75"/>
      <c r="D15" s="76">
        <v>764</v>
      </c>
      <c r="E15" s="76"/>
      <c r="F15" s="63">
        <v>3168</v>
      </c>
      <c r="G15" s="64">
        <v>18323</v>
      </c>
      <c r="H15" s="63">
        <v>4199</v>
      </c>
      <c r="I15" s="64">
        <v>2360</v>
      </c>
      <c r="J15" s="65">
        <v>28814</v>
      </c>
    </row>
    <row r="16" spans="1:10" ht="15.75" thickBot="1" x14ac:dyDescent="0.3">
      <c r="A16" s="78"/>
      <c r="B16" s="78"/>
      <c r="C16" s="68" t="s">
        <v>26</v>
      </c>
      <c r="D16" s="79">
        <v>6538</v>
      </c>
      <c r="E16" s="79"/>
      <c r="F16" s="69">
        <v>32801</v>
      </c>
      <c r="G16" s="69">
        <v>221177</v>
      </c>
      <c r="H16" s="69">
        <v>49620</v>
      </c>
      <c r="I16" s="69">
        <v>26955</v>
      </c>
      <c r="J16" s="69">
        <v>337091</v>
      </c>
    </row>
    <row r="17" spans="1:10" x14ac:dyDescent="0.25">
      <c r="A17" s="70"/>
      <c r="B17" s="70"/>
      <c r="C17" s="70"/>
      <c r="D17" s="70"/>
      <c r="E17" s="70"/>
      <c r="F17" s="70"/>
      <c r="G17" s="70"/>
      <c r="H17" s="70"/>
      <c r="I17" s="70"/>
      <c r="J17" s="70"/>
    </row>
    <row r="18" spans="1:10" x14ac:dyDescent="0.25">
      <c r="A18" s="80" t="s">
        <v>81</v>
      </c>
      <c r="B18"/>
      <c r="C18"/>
      <c r="D18"/>
      <c r="E18"/>
      <c r="F18"/>
      <c r="G18"/>
      <c r="H18"/>
      <c r="I18"/>
      <c r="J18"/>
    </row>
  </sheetData>
  <mergeCells count="33">
    <mergeCell ref="A16:B16"/>
    <mergeCell ref="D16:E16"/>
    <mergeCell ref="B13:C13"/>
    <mergeCell ref="D13:E13"/>
    <mergeCell ref="B14:C14"/>
    <mergeCell ref="D14:E14"/>
    <mergeCell ref="B15:C15"/>
    <mergeCell ref="D15:E15"/>
    <mergeCell ref="B10:C10"/>
    <mergeCell ref="D10:E10"/>
    <mergeCell ref="B11:C11"/>
    <mergeCell ref="D11:E11"/>
    <mergeCell ref="B12:C12"/>
    <mergeCell ref="D12:E12"/>
    <mergeCell ref="B7:C7"/>
    <mergeCell ref="D7:E7"/>
    <mergeCell ref="B8:C8"/>
    <mergeCell ref="D8:E8"/>
    <mergeCell ref="B9:C9"/>
    <mergeCell ref="D9:E9"/>
    <mergeCell ref="B4:C4"/>
    <mergeCell ref="D4:E4"/>
    <mergeCell ref="B5:C5"/>
    <mergeCell ref="D5:E5"/>
    <mergeCell ref="B6:C6"/>
    <mergeCell ref="D6:E6"/>
    <mergeCell ref="A1:B1"/>
    <mergeCell ref="C1:D1"/>
    <mergeCell ref="E1:J1"/>
    <mergeCell ref="B2:C2"/>
    <mergeCell ref="D2:E2"/>
    <mergeCell ref="B3:C3"/>
    <mergeCell ref="D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="86" zoomScaleNormal="86" workbookViewId="0">
      <selection sqref="A1:M26"/>
    </sheetView>
  </sheetViews>
  <sheetFormatPr baseColWidth="10" defaultColWidth="11.42578125" defaultRowHeight="15" x14ac:dyDescent="0.25"/>
  <cols>
    <col min="1" max="16384" width="11.42578125" style="2"/>
  </cols>
  <sheetData>
    <row r="1" spans="1:13" x14ac:dyDescent="0.25">
      <c r="A1" s="81" t="s">
        <v>82</v>
      </c>
      <c r="B1" s="81" t="s">
        <v>83</v>
      </c>
      <c r="C1"/>
      <c r="D1"/>
      <c r="E1"/>
      <c r="F1"/>
      <c r="G1"/>
      <c r="H1"/>
      <c r="I1"/>
      <c r="J1"/>
      <c r="K1"/>
      <c r="L1"/>
      <c r="M1"/>
    </row>
    <row r="2" spans="1:13" x14ac:dyDescent="0.25">
      <c r="A2" s="82">
        <v>2548</v>
      </c>
      <c r="B2" s="82" t="s">
        <v>84</v>
      </c>
      <c r="C2"/>
      <c r="D2"/>
      <c r="E2"/>
      <c r="F2"/>
      <c r="G2"/>
      <c r="H2"/>
      <c r="I2"/>
      <c r="J2"/>
      <c r="K2"/>
      <c r="L2"/>
      <c r="M2"/>
    </row>
    <row r="3" spans="1:13" x14ac:dyDescent="0.25">
      <c r="A3"/>
      <c r="B3"/>
      <c r="C3"/>
      <c r="D3"/>
      <c r="E3"/>
      <c r="F3"/>
      <c r="G3"/>
      <c r="H3"/>
      <c r="I3"/>
      <c r="J3"/>
      <c r="K3"/>
      <c r="L3"/>
      <c r="M3"/>
    </row>
    <row r="4" spans="1:13" x14ac:dyDescent="0.25">
      <c r="A4" s="83" t="s">
        <v>85</v>
      </c>
      <c r="B4" s="81" t="s">
        <v>86</v>
      </c>
      <c r="C4" s="81" t="s">
        <v>87</v>
      </c>
      <c r="D4" s="81" t="s">
        <v>88</v>
      </c>
      <c r="E4" s="81" t="s">
        <v>89</v>
      </c>
      <c r="F4"/>
      <c r="G4"/>
      <c r="H4"/>
      <c r="I4"/>
      <c r="J4"/>
      <c r="K4"/>
      <c r="L4"/>
      <c r="M4"/>
    </row>
    <row r="5" spans="1:13" x14ac:dyDescent="0.25">
      <c r="A5" s="84" t="s">
        <v>90</v>
      </c>
      <c r="B5" s="85">
        <v>5570</v>
      </c>
      <c r="C5" s="85">
        <v>5377</v>
      </c>
      <c r="D5" s="86">
        <f>(B5/$B$25)*-1</f>
        <v>-3.6814276272306677E-2</v>
      </c>
      <c r="E5" s="86">
        <f>C5/$C$25</f>
        <v>2.8941122013445217E-2</v>
      </c>
      <c r="F5"/>
      <c r="G5"/>
      <c r="H5"/>
      <c r="I5"/>
      <c r="J5"/>
      <c r="K5"/>
      <c r="L5"/>
      <c r="M5"/>
    </row>
    <row r="6" spans="1:13" x14ac:dyDescent="0.25">
      <c r="A6" s="84" t="s">
        <v>91</v>
      </c>
      <c r="B6" s="85">
        <v>6228</v>
      </c>
      <c r="C6" s="85">
        <v>6155</v>
      </c>
      <c r="D6" s="86">
        <f t="shared" ref="D6:D24" si="0">(B6/$B$25)*-1</f>
        <v>-4.1163251817580966E-2</v>
      </c>
      <c r="E6" s="86">
        <f t="shared" ref="E6:E24" si="1">C6/$C$25</f>
        <v>3.3128623022643723E-2</v>
      </c>
      <c r="F6"/>
      <c r="G6"/>
      <c r="H6"/>
      <c r="I6"/>
      <c r="J6"/>
      <c r="K6"/>
      <c r="L6"/>
      <c r="M6"/>
    </row>
    <row r="7" spans="1:13" x14ac:dyDescent="0.25">
      <c r="A7" s="84" t="s">
        <v>92</v>
      </c>
      <c r="B7" s="85">
        <v>6656</v>
      </c>
      <c r="C7" s="85">
        <v>6650</v>
      </c>
      <c r="D7" s="86">
        <f t="shared" si="0"/>
        <v>-4.3992068737607401E-2</v>
      </c>
      <c r="E7" s="86">
        <f t="shared" si="1"/>
        <v>3.5792907083766166E-2</v>
      </c>
      <c r="F7"/>
      <c r="G7"/>
      <c r="H7"/>
      <c r="I7"/>
      <c r="J7"/>
      <c r="K7"/>
      <c r="L7"/>
      <c r="M7"/>
    </row>
    <row r="8" spans="1:13" x14ac:dyDescent="0.25">
      <c r="A8" s="84" t="s">
        <v>93</v>
      </c>
      <c r="B8" s="85">
        <v>6923</v>
      </c>
      <c r="C8" s="85">
        <v>6550</v>
      </c>
      <c r="D8" s="86">
        <f t="shared" si="0"/>
        <v>-4.5756774619960347E-2</v>
      </c>
      <c r="E8" s="86">
        <f t="shared" si="1"/>
        <v>3.5254667879499005E-2</v>
      </c>
      <c r="F8"/>
      <c r="G8"/>
      <c r="H8"/>
      <c r="I8"/>
      <c r="J8"/>
      <c r="K8"/>
      <c r="L8"/>
      <c r="M8"/>
    </row>
    <row r="9" spans="1:13" x14ac:dyDescent="0.25">
      <c r="A9" s="84" t="s">
        <v>94</v>
      </c>
      <c r="B9" s="85">
        <v>7169</v>
      </c>
      <c r="C9" s="85">
        <v>7440</v>
      </c>
      <c r="D9" s="86">
        <f t="shared" si="0"/>
        <v>-4.7382683410442827E-2</v>
      </c>
      <c r="E9" s="86">
        <f t="shared" si="1"/>
        <v>4.0044996797476737E-2</v>
      </c>
      <c r="F9"/>
      <c r="G9"/>
      <c r="H9"/>
      <c r="I9"/>
      <c r="J9"/>
      <c r="K9"/>
      <c r="L9"/>
      <c r="M9"/>
    </row>
    <row r="10" spans="1:13" x14ac:dyDescent="0.25">
      <c r="A10" s="84" t="s">
        <v>95</v>
      </c>
      <c r="B10" s="85">
        <v>9550</v>
      </c>
      <c r="C10" s="85">
        <v>11135</v>
      </c>
      <c r="D10" s="86">
        <f t="shared" si="0"/>
        <v>-6.3119629874421684E-2</v>
      </c>
      <c r="E10" s="86">
        <f t="shared" si="1"/>
        <v>5.993293539514831E-2</v>
      </c>
      <c r="F10"/>
      <c r="G10"/>
      <c r="H10"/>
      <c r="I10"/>
      <c r="J10"/>
      <c r="K10"/>
      <c r="L10"/>
      <c r="M10"/>
    </row>
    <row r="11" spans="1:13" x14ac:dyDescent="0.25">
      <c r="A11" s="84" t="s">
        <v>96</v>
      </c>
      <c r="B11" s="85">
        <v>12213</v>
      </c>
      <c r="C11" s="85">
        <v>14286</v>
      </c>
      <c r="D11" s="86">
        <f t="shared" si="0"/>
        <v>-8.0720423000660943E-2</v>
      </c>
      <c r="E11" s="86">
        <f t="shared" si="1"/>
        <v>7.6892852721606536E-2</v>
      </c>
      <c r="F11"/>
      <c r="G11"/>
      <c r="H11"/>
      <c r="I11"/>
      <c r="J11"/>
      <c r="K11"/>
      <c r="L11"/>
      <c r="M11"/>
    </row>
    <row r="12" spans="1:13" x14ac:dyDescent="0.25">
      <c r="A12" s="84" t="s">
        <v>97</v>
      </c>
      <c r="B12" s="85">
        <v>11666</v>
      </c>
      <c r="C12" s="85">
        <v>13417</v>
      </c>
      <c r="D12" s="86">
        <f t="shared" si="0"/>
        <v>-7.7105089226701923E-2</v>
      </c>
      <c r="E12" s="86">
        <f t="shared" si="1"/>
        <v>7.2215554036524909E-2</v>
      </c>
      <c r="F12"/>
      <c r="G12"/>
      <c r="H12"/>
      <c r="I12"/>
      <c r="J12"/>
      <c r="K12"/>
      <c r="L12"/>
      <c r="M12"/>
    </row>
    <row r="13" spans="1:13" x14ac:dyDescent="0.25">
      <c r="A13" s="84" t="s">
        <v>98</v>
      </c>
      <c r="B13" s="85">
        <v>11711</v>
      </c>
      <c r="C13" s="85">
        <v>13328</v>
      </c>
      <c r="D13" s="86">
        <f t="shared" si="0"/>
        <v>-7.7402511566424317E-2</v>
      </c>
      <c r="E13" s="86">
        <f t="shared" si="1"/>
        <v>7.1736521144727144E-2</v>
      </c>
      <c r="F13"/>
      <c r="G13"/>
      <c r="H13"/>
      <c r="I13"/>
      <c r="J13"/>
      <c r="K13"/>
      <c r="L13"/>
      <c r="M13"/>
    </row>
    <row r="14" spans="1:13" x14ac:dyDescent="0.25">
      <c r="A14" s="84" t="s">
        <v>99</v>
      </c>
      <c r="B14" s="85">
        <v>12241</v>
      </c>
      <c r="C14" s="85">
        <v>14036</v>
      </c>
      <c r="D14" s="86">
        <f t="shared" si="0"/>
        <v>-8.0905485789821541E-2</v>
      </c>
      <c r="E14" s="86">
        <f t="shared" si="1"/>
        <v>7.5547254710938636E-2</v>
      </c>
      <c r="F14"/>
      <c r="G14"/>
      <c r="H14"/>
      <c r="I14"/>
      <c r="J14"/>
      <c r="K14"/>
      <c r="L14"/>
      <c r="M14"/>
    </row>
    <row r="15" spans="1:13" x14ac:dyDescent="0.25">
      <c r="A15" s="84" t="s">
        <v>100</v>
      </c>
      <c r="B15" s="85">
        <v>11594</v>
      </c>
      <c r="C15" s="85">
        <v>13901</v>
      </c>
      <c r="D15" s="86">
        <f t="shared" si="0"/>
        <v>-7.6629213483146066E-2</v>
      </c>
      <c r="E15" s="86">
        <f t="shared" si="1"/>
        <v>7.4820631785177963E-2</v>
      </c>
      <c r="F15"/>
      <c r="G15"/>
      <c r="H15"/>
      <c r="I15"/>
      <c r="J15"/>
      <c r="K15"/>
      <c r="L15"/>
      <c r="M15"/>
    </row>
    <row r="16" spans="1:13" x14ac:dyDescent="0.25">
      <c r="A16" s="84" t="s">
        <v>101</v>
      </c>
      <c r="B16" s="85">
        <v>10778</v>
      </c>
      <c r="C16" s="85">
        <v>13381</v>
      </c>
      <c r="D16" s="86">
        <f t="shared" si="0"/>
        <v>-7.1235955056179773E-2</v>
      </c>
      <c r="E16" s="86">
        <f t="shared" si="1"/>
        <v>7.2021787922988731E-2</v>
      </c>
      <c r="F16"/>
      <c r="G16"/>
      <c r="H16"/>
      <c r="I16"/>
      <c r="J16"/>
      <c r="K16"/>
      <c r="L16"/>
      <c r="M16"/>
    </row>
    <row r="17" spans="1:13" x14ac:dyDescent="0.25">
      <c r="A17" s="84" t="s">
        <v>102</v>
      </c>
      <c r="B17" s="85">
        <v>9853</v>
      </c>
      <c r="C17" s="85">
        <v>12708</v>
      </c>
      <c r="D17" s="86">
        <f t="shared" si="0"/>
        <v>-6.5122273628552538E-2</v>
      </c>
      <c r="E17" s="86">
        <f t="shared" si="1"/>
        <v>6.8399438078270744E-2</v>
      </c>
      <c r="F17"/>
      <c r="G17"/>
      <c r="H17"/>
      <c r="I17"/>
      <c r="J17"/>
      <c r="K17"/>
      <c r="L17"/>
      <c r="M17"/>
    </row>
    <row r="18" spans="1:13" x14ac:dyDescent="0.25">
      <c r="A18" s="84" t="s">
        <v>103</v>
      </c>
      <c r="B18" s="85">
        <v>7848</v>
      </c>
      <c r="C18" s="85">
        <v>11234</v>
      </c>
      <c r="D18" s="86">
        <f t="shared" si="0"/>
        <v>-5.1870456047587575E-2</v>
      </c>
      <c r="E18" s="86">
        <f t="shared" si="1"/>
        <v>6.0465792207372804E-2</v>
      </c>
      <c r="F18"/>
      <c r="G18"/>
      <c r="H18"/>
      <c r="I18"/>
      <c r="J18"/>
      <c r="K18"/>
      <c r="L18"/>
      <c r="M18"/>
    </row>
    <row r="19" spans="1:13" x14ac:dyDescent="0.25">
      <c r="A19" s="84" t="s">
        <v>104</v>
      </c>
      <c r="B19" s="85">
        <v>6464</v>
      </c>
      <c r="C19" s="85">
        <v>9288</v>
      </c>
      <c r="D19" s="86">
        <f t="shared" si="0"/>
        <v>-4.2723066754791802E-2</v>
      </c>
      <c r="E19" s="86">
        <f t="shared" si="1"/>
        <v>4.999165729233386E-2</v>
      </c>
      <c r="F19"/>
      <c r="G19"/>
      <c r="H19"/>
      <c r="I19"/>
      <c r="J19"/>
      <c r="K19"/>
      <c r="L19"/>
      <c r="M19"/>
    </row>
    <row r="20" spans="1:13" x14ac:dyDescent="0.25">
      <c r="A20" s="84" t="s">
        <v>105</v>
      </c>
      <c r="B20" s="85">
        <v>5886</v>
      </c>
      <c r="C20" s="85">
        <v>8900</v>
      </c>
      <c r="D20" s="86">
        <f t="shared" si="0"/>
        <v>-3.890284203569068E-2</v>
      </c>
      <c r="E20" s="86">
        <f t="shared" si="1"/>
        <v>4.7903289179777278E-2</v>
      </c>
      <c r="F20"/>
      <c r="G20"/>
      <c r="H20"/>
      <c r="I20"/>
      <c r="J20"/>
      <c r="K20"/>
      <c r="L20"/>
      <c r="M20"/>
    </row>
    <row r="21" spans="1:13" x14ac:dyDescent="0.25">
      <c r="A21" s="84" t="s">
        <v>106</v>
      </c>
      <c r="B21" s="85">
        <v>4486</v>
      </c>
      <c r="C21" s="85">
        <v>7610</v>
      </c>
      <c r="D21" s="86">
        <f t="shared" si="0"/>
        <v>-2.9649702577660277E-2</v>
      </c>
      <c r="E21" s="86">
        <f t="shared" si="1"/>
        <v>4.0960003444730907E-2</v>
      </c>
      <c r="F21"/>
      <c r="G21"/>
      <c r="H21"/>
      <c r="I21"/>
      <c r="J21"/>
      <c r="K21"/>
      <c r="L21"/>
      <c r="M21"/>
    </row>
    <row r="22" spans="1:13" x14ac:dyDescent="0.25">
      <c r="A22" s="84" t="s">
        <v>107</v>
      </c>
      <c r="B22" s="85">
        <v>2538</v>
      </c>
      <c r="C22" s="85">
        <v>5278</v>
      </c>
      <c r="D22" s="86">
        <f t="shared" si="0"/>
        <v>-1.6774619960343688E-2</v>
      </c>
      <c r="E22" s="86">
        <f t="shared" si="1"/>
        <v>2.8408265201220726E-2</v>
      </c>
      <c r="F22"/>
      <c r="G22"/>
      <c r="H22"/>
      <c r="I22"/>
      <c r="J22"/>
      <c r="K22"/>
      <c r="L22"/>
      <c r="M22"/>
    </row>
    <row r="23" spans="1:13" x14ac:dyDescent="0.25">
      <c r="A23" s="84" t="s">
        <v>108</v>
      </c>
      <c r="B23" s="85">
        <v>1499</v>
      </c>
      <c r="C23" s="85">
        <v>3689</v>
      </c>
      <c r="D23" s="86">
        <f t="shared" si="0"/>
        <v>-9.9074686054196962E-3</v>
      </c>
      <c r="E23" s="86">
        <f t="shared" si="1"/>
        <v>1.9855644245415548E-2</v>
      </c>
      <c r="F23"/>
      <c r="G23"/>
      <c r="H23"/>
      <c r="I23"/>
      <c r="J23"/>
      <c r="K23"/>
      <c r="L23"/>
      <c r="M23"/>
    </row>
    <row r="24" spans="1:13" x14ac:dyDescent="0.25">
      <c r="A24" s="84" t="s">
        <v>109</v>
      </c>
      <c r="B24" s="85">
        <v>427</v>
      </c>
      <c r="C24" s="85">
        <v>1428</v>
      </c>
      <c r="D24" s="86">
        <f t="shared" si="0"/>
        <v>-2.8222075346992729E-3</v>
      </c>
      <c r="E24" s="86">
        <f t="shared" si="1"/>
        <v>7.6860558369350506E-3</v>
      </c>
      <c r="F24"/>
      <c r="G24"/>
      <c r="H24"/>
      <c r="I24"/>
      <c r="J24"/>
      <c r="K24"/>
      <c r="L24"/>
      <c r="M24"/>
    </row>
    <row r="25" spans="1:13" x14ac:dyDescent="0.25">
      <c r="A25" s="87" t="s">
        <v>26</v>
      </c>
      <c r="B25" s="88">
        <f>SUM(B5:B24)</f>
        <v>151300</v>
      </c>
      <c r="C25" s="88">
        <f t="shared" ref="C25:E25" si="2">SUM(C5:C24)</f>
        <v>185791</v>
      </c>
      <c r="D25" s="89">
        <f t="shared" si="2"/>
        <v>-0.99999999999999989</v>
      </c>
      <c r="E25" s="89">
        <f t="shared" si="2"/>
        <v>1.0000000000000002</v>
      </c>
      <c r="F25"/>
      <c r="G25"/>
      <c r="H25"/>
      <c r="I25"/>
      <c r="J25"/>
      <c r="K25"/>
      <c r="L25"/>
      <c r="M25"/>
    </row>
    <row r="26" spans="1:13" x14ac:dyDescent="0.25">
      <c r="A26"/>
      <c r="B26"/>
      <c r="C26"/>
      <c r="D26"/>
      <c r="E26"/>
      <c r="F26"/>
      <c r="G26"/>
      <c r="H26"/>
      <c r="I26"/>
      <c r="J26"/>
      <c r="K26"/>
      <c r="L26"/>
      <c r="M26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B1" workbookViewId="0">
      <selection activeCell="K7" sqref="K7"/>
    </sheetView>
  </sheetViews>
  <sheetFormatPr baseColWidth="10" defaultColWidth="11.42578125" defaultRowHeight="15" x14ac:dyDescent="0.25"/>
  <cols>
    <col min="1" max="2" width="11.42578125" style="5"/>
    <col min="3" max="16384" width="11.42578125" style="2"/>
  </cols>
  <sheetData>
    <row r="1" spans="2:9" ht="27" customHeight="1" thickBot="1" x14ac:dyDescent="0.3">
      <c r="B1" s="90" t="s">
        <v>110</v>
      </c>
      <c r="C1" s="90"/>
      <c r="D1" s="90" t="s">
        <v>111</v>
      </c>
      <c r="E1" s="90"/>
      <c r="F1" s="91" t="s">
        <v>112</v>
      </c>
      <c r="G1" s="91"/>
      <c r="H1" s="91" t="s">
        <v>113</v>
      </c>
      <c r="I1" s="91"/>
    </row>
    <row r="2" spans="2:9" ht="38.25" customHeight="1" x14ac:dyDescent="0.25">
      <c r="B2" s="55" t="s">
        <v>114</v>
      </c>
      <c r="C2" s="55"/>
      <c r="D2" s="92" t="s">
        <v>115</v>
      </c>
      <c r="E2" s="92"/>
      <c r="F2" s="94">
        <v>40540</v>
      </c>
      <c r="G2" s="94"/>
      <c r="H2" s="96">
        <v>1076</v>
      </c>
      <c r="I2" s="96"/>
    </row>
    <row r="3" spans="2:9" ht="15.75" thickBot="1" x14ac:dyDescent="0.3">
      <c r="B3" s="48"/>
      <c r="C3" s="48"/>
      <c r="D3" s="93" t="s">
        <v>116</v>
      </c>
      <c r="E3" s="93"/>
      <c r="F3" s="95"/>
      <c r="G3" s="95"/>
      <c r="H3" s="97"/>
      <c r="I3" s="97"/>
    </row>
    <row r="4" spans="2:9" ht="54" customHeight="1" thickBot="1" x14ac:dyDescent="0.3">
      <c r="B4" s="98" t="s">
        <v>117</v>
      </c>
      <c r="C4" s="98"/>
      <c r="D4" s="99" t="s">
        <v>118</v>
      </c>
      <c r="E4" s="99"/>
      <c r="F4" s="100">
        <v>40540</v>
      </c>
      <c r="G4" s="100"/>
      <c r="H4" s="101">
        <v>117</v>
      </c>
      <c r="I4" s="101"/>
    </row>
    <row r="5" spans="2:9" ht="108" customHeight="1" thickBot="1" x14ac:dyDescent="0.3">
      <c r="B5" s="102" t="s">
        <v>119</v>
      </c>
      <c r="C5" s="102"/>
      <c r="D5" s="99" t="s">
        <v>120</v>
      </c>
      <c r="E5" s="99"/>
      <c r="F5" s="103">
        <v>42941</v>
      </c>
      <c r="G5" s="103"/>
      <c r="H5" s="101">
        <v>445</v>
      </c>
      <c r="I5" s="101"/>
    </row>
    <row r="6" spans="2:9" ht="102" customHeight="1" x14ac:dyDescent="0.25">
      <c r="B6" s="105" t="s">
        <v>121</v>
      </c>
      <c r="C6" s="107" t="s">
        <v>122</v>
      </c>
      <c r="D6" s="107"/>
      <c r="E6" s="109">
        <v>45616</v>
      </c>
      <c r="F6" s="109"/>
      <c r="G6" s="111" t="s">
        <v>127</v>
      </c>
      <c r="H6" s="111"/>
      <c r="I6" s="113"/>
    </row>
    <row r="7" spans="2:9" ht="27" customHeight="1" x14ac:dyDescent="0.25">
      <c r="B7" s="104"/>
      <c r="C7" s="106" t="s">
        <v>123</v>
      </c>
      <c r="D7" s="106"/>
      <c r="E7" s="108"/>
      <c r="F7" s="108"/>
      <c r="G7" s="110"/>
      <c r="H7" s="110"/>
      <c r="I7" s="112"/>
    </row>
    <row r="8" spans="2:9" x14ac:dyDescent="0.25">
      <c r="B8" s="104"/>
      <c r="C8" s="106" t="s">
        <v>124</v>
      </c>
      <c r="D8" s="106"/>
      <c r="E8" s="108"/>
      <c r="F8" s="108"/>
      <c r="G8" s="110"/>
      <c r="H8" s="110"/>
      <c r="I8" s="112"/>
    </row>
    <row r="9" spans="2:9" ht="54" customHeight="1" x14ac:dyDescent="0.25">
      <c r="B9" s="104"/>
      <c r="C9" s="106" t="s">
        <v>125</v>
      </c>
      <c r="D9" s="106"/>
      <c r="E9" s="108"/>
      <c r="F9" s="108"/>
      <c r="G9" s="110"/>
      <c r="H9" s="110"/>
      <c r="I9" s="112"/>
    </row>
    <row r="10" spans="2:9" ht="27" customHeight="1" x14ac:dyDescent="0.25">
      <c r="B10" s="104"/>
      <c r="C10" s="106" t="s">
        <v>126</v>
      </c>
      <c r="D10" s="106"/>
      <c r="E10" s="108"/>
      <c r="F10" s="108"/>
      <c r="G10" s="110"/>
      <c r="H10" s="110"/>
      <c r="I10" s="112"/>
    </row>
  </sheetData>
  <mergeCells count="26">
    <mergeCell ref="E6:F10"/>
    <mergeCell ref="G6:H10"/>
    <mergeCell ref="I6:I10"/>
    <mergeCell ref="B6:B10"/>
    <mergeCell ref="C6:D6"/>
    <mergeCell ref="C7:D7"/>
    <mergeCell ref="C8:D8"/>
    <mergeCell ref="C9:D9"/>
    <mergeCell ref="C10:D10"/>
    <mergeCell ref="B4:C4"/>
    <mergeCell ref="D4:E4"/>
    <mergeCell ref="F4:G4"/>
    <mergeCell ref="H4:I4"/>
    <mergeCell ref="B5:C5"/>
    <mergeCell ref="D5:E5"/>
    <mergeCell ref="F5:G5"/>
    <mergeCell ref="H5:I5"/>
    <mergeCell ref="B1:C1"/>
    <mergeCell ref="D1:E1"/>
    <mergeCell ref="F1:G1"/>
    <mergeCell ref="H1:I1"/>
    <mergeCell ref="B2:C3"/>
    <mergeCell ref="D2:E2"/>
    <mergeCell ref="D3:E3"/>
    <mergeCell ref="F2:G3"/>
    <mergeCell ref="H2:I3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F22" sqref="F22"/>
    </sheetView>
  </sheetViews>
  <sheetFormatPr baseColWidth="10" defaultColWidth="11.42578125" defaultRowHeight="15" x14ac:dyDescent="0.25"/>
  <cols>
    <col min="1" max="1" width="53.7109375" style="5" customWidth="1"/>
    <col min="2" max="2" width="11.42578125" style="7"/>
    <col min="3" max="16384" width="11.42578125" style="2"/>
  </cols>
  <sheetData>
    <row r="1" spans="1:3" ht="15.75" thickBot="1" x14ac:dyDescent="0.3">
      <c r="A1" s="114" t="s">
        <v>128</v>
      </c>
      <c r="B1" s="115">
        <v>2023</v>
      </c>
      <c r="C1" s="115">
        <v>2024</v>
      </c>
    </row>
    <row r="2" spans="1:3" ht="15.75" thickBot="1" x14ac:dyDescent="0.3">
      <c r="A2" s="15" t="s">
        <v>129</v>
      </c>
      <c r="B2" s="67">
        <v>1</v>
      </c>
      <c r="C2" s="67">
        <v>1</v>
      </c>
    </row>
    <row r="3" spans="1:3" ht="15.75" thickBot="1" x14ac:dyDescent="0.3">
      <c r="A3" s="15" t="s">
        <v>130</v>
      </c>
      <c r="B3" s="67"/>
      <c r="C3" s="67">
        <v>1</v>
      </c>
    </row>
    <row r="4" spans="1:3" ht="15.75" thickBot="1" x14ac:dyDescent="0.3">
      <c r="A4" s="15" t="s">
        <v>131</v>
      </c>
      <c r="B4" s="67">
        <v>1</v>
      </c>
      <c r="C4" s="67">
        <v>1</v>
      </c>
    </row>
    <row r="5" spans="1:3" ht="15.75" thickBot="1" x14ac:dyDescent="0.3">
      <c r="A5" s="15" t="s">
        <v>132</v>
      </c>
      <c r="B5" s="67">
        <v>1</v>
      </c>
      <c r="C5" s="67">
        <v>1</v>
      </c>
    </row>
    <row r="6" spans="1:3" ht="15.75" thickBot="1" x14ac:dyDescent="0.3">
      <c r="A6" s="15" t="s">
        <v>133</v>
      </c>
      <c r="B6" s="67">
        <v>1</v>
      </c>
      <c r="C6" s="67">
        <v>1</v>
      </c>
    </row>
    <row r="7" spans="1:3" ht="15.75" thickBot="1" x14ac:dyDescent="0.3">
      <c r="A7" s="15" t="s">
        <v>134</v>
      </c>
      <c r="B7" s="67">
        <v>2</v>
      </c>
      <c r="C7" s="67">
        <v>2</v>
      </c>
    </row>
    <row r="8" spans="1:3" ht="15.75" thickBot="1" x14ac:dyDescent="0.3">
      <c r="A8" s="15" t="s">
        <v>135</v>
      </c>
      <c r="B8" s="67">
        <v>1</v>
      </c>
      <c r="C8" s="67">
        <v>1</v>
      </c>
    </row>
    <row r="9" spans="1:3" ht="15.75" thickBot="1" x14ac:dyDescent="0.3">
      <c r="A9" s="15" t="s">
        <v>136</v>
      </c>
      <c r="B9" s="67">
        <v>2</v>
      </c>
      <c r="C9" s="67">
        <v>2</v>
      </c>
    </row>
    <row r="10" spans="1:3" ht="15.75" thickBot="1" x14ac:dyDescent="0.3">
      <c r="A10" s="117" t="s">
        <v>137</v>
      </c>
      <c r="B10" s="117"/>
      <c r="C10" s="117"/>
    </row>
    <row r="11" spans="1:3" ht="15.75" thickBot="1" x14ac:dyDescent="0.3">
      <c r="A11" s="15" t="s">
        <v>138</v>
      </c>
      <c r="B11" s="67">
        <v>519</v>
      </c>
      <c r="C11" s="67">
        <v>513</v>
      </c>
    </row>
    <row r="12" spans="1:3" ht="15.75" thickBot="1" x14ac:dyDescent="0.3">
      <c r="A12" s="117" t="s">
        <v>139</v>
      </c>
      <c r="B12" s="117"/>
      <c r="C12" s="117"/>
    </row>
    <row r="13" spans="1:3" ht="15.75" thickBot="1" x14ac:dyDescent="0.3">
      <c r="A13" s="15" t="s">
        <v>140</v>
      </c>
      <c r="B13" s="67">
        <v>645</v>
      </c>
      <c r="C13" s="67">
        <v>642</v>
      </c>
    </row>
    <row r="14" spans="1:3" ht="15.75" thickBot="1" x14ac:dyDescent="0.3">
      <c r="A14" s="15" t="s">
        <v>141</v>
      </c>
      <c r="B14" s="67"/>
      <c r="C14" s="67"/>
    </row>
    <row r="15" spans="1:3" ht="15.75" thickBot="1" x14ac:dyDescent="0.3">
      <c r="A15" s="15" t="s">
        <v>142</v>
      </c>
      <c r="B15" s="67">
        <v>24</v>
      </c>
      <c r="C15" s="67">
        <v>24</v>
      </c>
    </row>
    <row r="16" spans="1:3" ht="15.75" thickBot="1" x14ac:dyDescent="0.3">
      <c r="A16" s="15" t="s">
        <v>143</v>
      </c>
      <c r="B16" s="67">
        <v>149</v>
      </c>
      <c r="C16" s="67">
        <v>153</v>
      </c>
    </row>
    <row r="17" spans="1:3" ht="15.75" thickBot="1" x14ac:dyDescent="0.3">
      <c r="A17" s="15" t="s">
        <v>144</v>
      </c>
      <c r="B17" s="67">
        <v>449</v>
      </c>
      <c r="C17" s="67">
        <v>439</v>
      </c>
    </row>
    <row r="18" spans="1:3" ht="15.75" thickBot="1" x14ac:dyDescent="0.3">
      <c r="A18" s="15" t="s">
        <v>145</v>
      </c>
      <c r="B18" s="67">
        <v>6</v>
      </c>
      <c r="C18" s="67">
        <v>10</v>
      </c>
    </row>
    <row r="19" spans="1:3" ht="15.75" thickBot="1" x14ac:dyDescent="0.3">
      <c r="A19" s="15" t="s">
        <v>146</v>
      </c>
      <c r="B19" s="67">
        <v>13</v>
      </c>
      <c r="C19" s="67">
        <v>12</v>
      </c>
    </row>
    <row r="20" spans="1:3" ht="15.75" thickBot="1" x14ac:dyDescent="0.3">
      <c r="A20" s="117" t="s">
        <v>147</v>
      </c>
      <c r="B20" s="117"/>
      <c r="C20" s="117"/>
    </row>
    <row r="21" spans="1:3" ht="15.75" thickBot="1" x14ac:dyDescent="0.3">
      <c r="A21" s="15" t="s">
        <v>148</v>
      </c>
      <c r="B21" s="67">
        <v>7</v>
      </c>
      <c r="C21" s="67">
        <v>8</v>
      </c>
    </row>
    <row r="22" spans="1:3" ht="15.75" thickBot="1" x14ac:dyDescent="0.3">
      <c r="A22" s="15" t="s">
        <v>149</v>
      </c>
      <c r="B22" s="67">
        <v>16</v>
      </c>
      <c r="C22" s="67">
        <v>17</v>
      </c>
    </row>
    <row r="23" spans="1:3" ht="15.75" thickBot="1" x14ac:dyDescent="0.3">
      <c r="A23" s="15" t="s">
        <v>150</v>
      </c>
      <c r="B23" s="67">
        <v>10</v>
      </c>
      <c r="C23" s="67">
        <v>12</v>
      </c>
    </row>
    <row r="24" spans="1:3" ht="15.75" thickBot="1" x14ac:dyDescent="0.3">
      <c r="A24" s="15" t="s">
        <v>151</v>
      </c>
      <c r="B24" s="67">
        <v>209</v>
      </c>
      <c r="C24" s="67">
        <v>210</v>
      </c>
    </row>
    <row r="25" spans="1:3" ht="15.75" thickBot="1" x14ac:dyDescent="0.3">
      <c r="A25" s="15" t="s">
        <v>152</v>
      </c>
      <c r="B25" s="67">
        <v>227</v>
      </c>
      <c r="C25" s="67">
        <v>219</v>
      </c>
    </row>
    <row r="26" spans="1:3" ht="15.75" thickBot="1" x14ac:dyDescent="0.3">
      <c r="A26" s="15" t="s">
        <v>153</v>
      </c>
      <c r="B26" s="67">
        <v>65</v>
      </c>
      <c r="C26" s="67">
        <v>65</v>
      </c>
    </row>
    <row r="27" spans="1:3" ht="15.75" thickBot="1" x14ac:dyDescent="0.3">
      <c r="A27" s="15" t="s">
        <v>154</v>
      </c>
      <c r="B27" s="67">
        <v>48</v>
      </c>
      <c r="C27" s="67">
        <v>45</v>
      </c>
    </row>
    <row r="28" spans="1:3" ht="15.75" thickBot="1" x14ac:dyDescent="0.3">
      <c r="A28" s="118" t="s">
        <v>155</v>
      </c>
      <c r="B28" s="118"/>
      <c r="C28" s="118"/>
    </row>
    <row r="29" spans="1:3" ht="15.75" thickBot="1" x14ac:dyDescent="0.3">
      <c r="A29" s="15" t="s">
        <v>156</v>
      </c>
      <c r="B29" s="67">
        <v>257</v>
      </c>
      <c r="C29" s="67">
        <v>252</v>
      </c>
    </row>
    <row r="30" spans="1:3" ht="15.75" thickBot="1" x14ac:dyDescent="0.3">
      <c r="A30" s="15" t="s">
        <v>157</v>
      </c>
      <c r="B30" s="67">
        <v>25</v>
      </c>
      <c r="C30" s="67">
        <v>35</v>
      </c>
    </row>
    <row r="31" spans="1:3" ht="15.75" thickBot="1" x14ac:dyDescent="0.3">
      <c r="A31" s="15" t="s">
        <v>158</v>
      </c>
      <c r="B31" s="67">
        <v>2</v>
      </c>
      <c r="C31" s="67">
        <v>10</v>
      </c>
    </row>
    <row r="32" spans="1:3" ht="15.75" thickBot="1" x14ac:dyDescent="0.3">
      <c r="A32" s="116" t="s">
        <v>26</v>
      </c>
      <c r="B32" s="69">
        <v>2680</v>
      </c>
      <c r="C32" s="69">
        <v>2676</v>
      </c>
    </row>
    <row r="33" spans="1:1" x14ac:dyDescent="0.25">
      <c r="A33" s="21" t="s">
        <v>159</v>
      </c>
    </row>
  </sheetData>
  <mergeCells count="4">
    <mergeCell ref="A10:C10"/>
    <mergeCell ref="A12:C12"/>
    <mergeCell ref="A20:C20"/>
    <mergeCell ref="A28:C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16" workbookViewId="0">
      <selection activeCell="C28" sqref="C28"/>
    </sheetView>
  </sheetViews>
  <sheetFormatPr baseColWidth="10" defaultColWidth="11.42578125" defaultRowHeight="15" x14ac:dyDescent="0.25"/>
  <cols>
    <col min="1" max="1" width="60.85546875" style="6" customWidth="1"/>
    <col min="2" max="16384" width="11.42578125" style="2"/>
  </cols>
  <sheetData>
    <row r="1" spans="1:3" ht="15.75" thickBot="1" x14ac:dyDescent="0.3">
      <c r="A1" s="119" t="s">
        <v>160</v>
      </c>
      <c r="B1" s="120">
        <v>2023</v>
      </c>
      <c r="C1" s="120">
        <v>2024</v>
      </c>
    </row>
    <row r="2" spans="1:3" ht="15.75" thickBot="1" x14ac:dyDescent="0.3">
      <c r="A2" s="15" t="s">
        <v>161</v>
      </c>
      <c r="B2" s="67">
        <v>533</v>
      </c>
      <c r="C2" s="66">
        <v>533</v>
      </c>
    </row>
    <row r="3" spans="1:3" ht="15.75" thickBot="1" x14ac:dyDescent="0.3">
      <c r="A3" s="15" t="s">
        <v>162</v>
      </c>
      <c r="B3" s="67">
        <v>383</v>
      </c>
      <c r="C3" s="66">
        <v>387</v>
      </c>
    </row>
    <row r="4" spans="1:3" ht="15.75" thickBot="1" x14ac:dyDescent="0.3">
      <c r="A4" s="121" t="s">
        <v>163</v>
      </c>
      <c r="B4" s="122"/>
      <c r="C4" s="123"/>
    </row>
    <row r="5" spans="1:3" ht="15.75" thickBot="1" x14ac:dyDescent="0.3">
      <c r="A5" s="15" t="s">
        <v>164</v>
      </c>
      <c r="B5" s="67">
        <v>14</v>
      </c>
      <c r="C5" s="66">
        <v>14</v>
      </c>
    </row>
    <row r="6" spans="1:3" ht="15.75" thickBot="1" x14ac:dyDescent="0.3">
      <c r="A6" s="121" t="s">
        <v>165</v>
      </c>
      <c r="B6" s="122"/>
      <c r="C6" s="122"/>
    </row>
    <row r="7" spans="1:3" ht="15.75" thickBot="1" x14ac:dyDescent="0.3">
      <c r="A7" s="15" t="s">
        <v>166</v>
      </c>
      <c r="B7" s="67">
        <v>121</v>
      </c>
      <c r="C7" s="66">
        <v>121</v>
      </c>
    </row>
    <row r="8" spans="1:3" ht="15.75" thickBot="1" x14ac:dyDescent="0.3">
      <c r="A8" s="15" t="s">
        <v>167</v>
      </c>
      <c r="B8" s="67">
        <v>29</v>
      </c>
      <c r="C8" s="66">
        <v>29</v>
      </c>
    </row>
    <row r="9" spans="1:3" ht="15.75" thickBot="1" x14ac:dyDescent="0.3">
      <c r="A9" s="121" t="s">
        <v>168</v>
      </c>
      <c r="B9" s="122"/>
      <c r="C9" s="122"/>
    </row>
    <row r="10" spans="1:3" ht="15.75" thickBot="1" x14ac:dyDescent="0.3">
      <c r="A10" s="15" t="s">
        <v>169</v>
      </c>
      <c r="B10" s="67">
        <v>23</v>
      </c>
      <c r="C10" s="66">
        <v>23</v>
      </c>
    </row>
    <row r="11" spans="1:3" ht="15.75" thickBot="1" x14ac:dyDescent="0.3">
      <c r="A11" s="15" t="s">
        <v>170</v>
      </c>
      <c r="B11" s="67">
        <v>6</v>
      </c>
      <c r="C11" s="66">
        <v>6</v>
      </c>
    </row>
    <row r="12" spans="1:3" ht="15.75" thickBot="1" x14ac:dyDescent="0.3">
      <c r="A12" s="15" t="s">
        <v>171</v>
      </c>
      <c r="B12" s="67">
        <v>10</v>
      </c>
      <c r="C12" s="66">
        <v>10</v>
      </c>
    </row>
    <row r="13" spans="1:3" ht="15.75" thickBot="1" x14ac:dyDescent="0.3">
      <c r="A13" s="15" t="s">
        <v>172</v>
      </c>
      <c r="B13" s="67">
        <v>30</v>
      </c>
      <c r="C13" s="66">
        <v>30</v>
      </c>
    </row>
    <row r="14" spans="1:3" ht="15.75" thickBot="1" x14ac:dyDescent="0.3">
      <c r="A14" s="15" t="s">
        <v>173</v>
      </c>
      <c r="B14" s="67">
        <v>16</v>
      </c>
      <c r="C14" s="66">
        <v>16</v>
      </c>
    </row>
    <row r="15" spans="1:3" ht="15.75" thickBot="1" x14ac:dyDescent="0.3">
      <c r="A15" s="121" t="s">
        <v>174</v>
      </c>
      <c r="B15" s="122"/>
      <c r="C15" s="122"/>
    </row>
    <row r="16" spans="1:3" ht="15.75" thickBot="1" x14ac:dyDescent="0.3">
      <c r="A16" s="15" t="s">
        <v>175</v>
      </c>
      <c r="B16" s="37">
        <v>18</v>
      </c>
      <c r="C16" s="66">
        <v>19</v>
      </c>
    </row>
    <row r="17" spans="1:3" ht="15.75" thickBot="1" x14ac:dyDescent="0.3">
      <c r="A17" s="121" t="s">
        <v>176</v>
      </c>
      <c r="B17" s="122"/>
      <c r="C17" s="122"/>
    </row>
    <row r="18" spans="1:3" ht="15.75" thickBot="1" x14ac:dyDescent="0.3">
      <c r="A18" s="15" t="s">
        <v>177</v>
      </c>
      <c r="B18" s="67">
        <v>1</v>
      </c>
      <c r="C18" s="66">
        <v>1</v>
      </c>
    </row>
    <row r="19" spans="1:3" ht="15.75" thickBot="1" x14ac:dyDescent="0.3">
      <c r="A19" s="15" t="s">
        <v>178</v>
      </c>
      <c r="B19" s="67">
        <v>3</v>
      </c>
      <c r="C19" s="66">
        <v>3</v>
      </c>
    </row>
    <row r="20" spans="1:3" ht="15.75" thickBot="1" x14ac:dyDescent="0.3">
      <c r="A20" s="15" t="s">
        <v>179</v>
      </c>
      <c r="B20" s="67">
        <v>2</v>
      </c>
      <c r="C20" s="66">
        <v>3</v>
      </c>
    </row>
    <row r="21" spans="1:3" ht="15.75" thickBot="1" x14ac:dyDescent="0.3">
      <c r="A21" s="15" t="s">
        <v>180</v>
      </c>
      <c r="B21" s="67">
        <v>6</v>
      </c>
      <c r="C21" s="66">
        <v>4</v>
      </c>
    </row>
    <row r="22" spans="1:3" ht="15.75" thickBot="1" x14ac:dyDescent="0.3">
      <c r="A22" s="15" t="s">
        <v>181</v>
      </c>
      <c r="B22" s="67">
        <v>7</v>
      </c>
      <c r="C22" s="66">
        <v>7</v>
      </c>
    </row>
    <row r="23" spans="1:3" ht="15.75" thickBot="1" x14ac:dyDescent="0.3">
      <c r="A23" s="15" t="s">
        <v>182</v>
      </c>
      <c r="B23" s="67">
        <v>21</v>
      </c>
      <c r="C23" s="66">
        <v>47</v>
      </c>
    </row>
    <row r="24" spans="1:3" ht="15.75" thickBot="1" x14ac:dyDescent="0.3">
      <c r="A24" s="15" t="s">
        <v>183</v>
      </c>
      <c r="B24" s="67">
        <v>6</v>
      </c>
      <c r="C24" s="66">
        <v>6</v>
      </c>
    </row>
    <row r="25" spans="1:3" ht="15.75" thickBot="1" x14ac:dyDescent="0.3">
      <c r="A25" s="15" t="s">
        <v>184</v>
      </c>
      <c r="B25" s="67">
        <v>1</v>
      </c>
      <c r="C25" s="66">
        <v>1</v>
      </c>
    </row>
    <row r="26" spans="1:3" x14ac:dyDescent="0.25">
      <c r="A26" s="21" t="s">
        <v>185</v>
      </c>
    </row>
    <row r="27" spans="1:3" ht="39" x14ac:dyDescent="0.25">
      <c r="A27" s="124" t="s">
        <v>186</v>
      </c>
    </row>
    <row r="28" spans="1:3" ht="51" x14ac:dyDescent="0.25">
      <c r="A28" s="21" t="s">
        <v>187</v>
      </c>
    </row>
    <row r="29" spans="1:3" ht="25.5" x14ac:dyDescent="0.25">
      <c r="A29" s="21" t="s">
        <v>188</v>
      </c>
    </row>
    <row r="30" spans="1:3" ht="64.5" x14ac:dyDescent="0.25">
      <c r="A30" s="124" t="s">
        <v>189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8" sqref="B8"/>
    </sheetView>
  </sheetViews>
  <sheetFormatPr baseColWidth="10" defaultColWidth="11.42578125" defaultRowHeight="15" x14ac:dyDescent="0.25"/>
  <cols>
    <col min="1" max="1" width="50.85546875" style="6" customWidth="1"/>
    <col min="2" max="16384" width="11.42578125" style="2"/>
  </cols>
  <sheetData>
    <row r="1" spans="1:3" ht="45.75" thickBot="1" x14ac:dyDescent="0.3">
      <c r="A1" s="125" t="s">
        <v>190</v>
      </c>
      <c r="B1" s="126">
        <v>2023</v>
      </c>
      <c r="C1" s="126">
        <v>2024</v>
      </c>
    </row>
    <row r="2" spans="1:3" ht="27.75" thickBot="1" x14ac:dyDescent="0.3">
      <c r="A2" s="15" t="s">
        <v>191</v>
      </c>
      <c r="B2" s="67">
        <v>2</v>
      </c>
      <c r="C2" s="66">
        <v>2</v>
      </c>
    </row>
    <row r="3" spans="1:3" ht="15.75" thickBot="1" x14ac:dyDescent="0.3">
      <c r="A3" s="15" t="s">
        <v>192</v>
      </c>
      <c r="B3" s="67">
        <v>2</v>
      </c>
      <c r="C3" s="66">
        <v>2</v>
      </c>
    </row>
    <row r="4" spans="1:3" ht="15.75" thickBot="1" x14ac:dyDescent="0.3">
      <c r="A4" s="15" t="s">
        <v>193</v>
      </c>
      <c r="B4" s="67">
        <v>1</v>
      </c>
      <c r="C4" s="66">
        <v>1</v>
      </c>
    </row>
    <row r="5" spans="1:3" ht="27.75" thickBot="1" x14ac:dyDescent="0.3">
      <c r="A5" s="15" t="s">
        <v>194</v>
      </c>
      <c r="B5" s="67">
        <v>1</v>
      </c>
      <c r="C5" s="66">
        <v>1</v>
      </c>
    </row>
    <row r="6" spans="1:3" ht="15.75" thickBot="1" x14ac:dyDescent="0.3">
      <c r="A6" s="15" t="s">
        <v>195</v>
      </c>
      <c r="B6" s="67">
        <v>1</v>
      </c>
      <c r="C6" s="66">
        <v>1</v>
      </c>
    </row>
    <row r="7" spans="1:3" ht="27.75" thickBot="1" x14ac:dyDescent="0.3">
      <c r="A7" s="15" t="s">
        <v>196</v>
      </c>
      <c r="B7" s="67">
        <v>2</v>
      </c>
      <c r="C7" s="66">
        <v>2</v>
      </c>
    </row>
    <row r="8" spans="1:3" ht="41.25" thickBot="1" x14ac:dyDescent="0.3">
      <c r="A8" s="15" t="s">
        <v>197</v>
      </c>
      <c r="B8" s="67">
        <v>2</v>
      </c>
      <c r="C8" s="66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sqref="A1:C16"/>
    </sheetView>
  </sheetViews>
  <sheetFormatPr baseColWidth="10" defaultColWidth="11.42578125" defaultRowHeight="15" x14ac:dyDescent="0.25"/>
  <cols>
    <col min="1" max="1" width="57.42578125" style="2" customWidth="1"/>
    <col min="2" max="16384" width="11.42578125" style="2"/>
  </cols>
  <sheetData>
    <row r="1" spans="1:3" ht="15.75" thickBot="1" x14ac:dyDescent="0.3">
      <c r="A1" s="125" t="s">
        <v>198</v>
      </c>
      <c r="B1" s="126">
        <v>2023</v>
      </c>
      <c r="C1" s="126">
        <v>2024</v>
      </c>
    </row>
    <row r="2" spans="1:3" ht="15.75" thickBot="1" x14ac:dyDescent="0.3">
      <c r="A2" s="15" t="s">
        <v>199</v>
      </c>
      <c r="B2" s="67">
        <v>8</v>
      </c>
      <c r="C2" s="66">
        <v>8</v>
      </c>
    </row>
    <row r="3" spans="1:3" ht="15.75" thickBot="1" x14ac:dyDescent="0.3">
      <c r="A3" s="15" t="s">
        <v>200</v>
      </c>
      <c r="B3" s="67">
        <v>4</v>
      </c>
      <c r="C3" s="66">
        <v>10</v>
      </c>
    </row>
    <row r="4" spans="1:3" ht="15.75" thickBot="1" x14ac:dyDescent="0.3">
      <c r="A4" s="15" t="s">
        <v>201</v>
      </c>
      <c r="B4" s="67">
        <v>1</v>
      </c>
      <c r="C4" s="66">
        <v>1</v>
      </c>
    </row>
    <row r="5" spans="1:3" ht="15.75" thickBot="1" x14ac:dyDescent="0.3">
      <c r="A5" s="15" t="s">
        <v>202</v>
      </c>
      <c r="B5" s="67">
        <v>15</v>
      </c>
      <c r="C5" s="66">
        <v>15</v>
      </c>
    </row>
    <row r="6" spans="1:3" ht="15.75" thickBot="1" x14ac:dyDescent="0.3">
      <c r="A6" s="15" t="s">
        <v>203</v>
      </c>
      <c r="B6" s="67">
        <v>4</v>
      </c>
      <c r="C6" s="66">
        <v>5</v>
      </c>
    </row>
    <row r="7" spans="1:3" ht="15.75" thickBot="1" x14ac:dyDescent="0.3">
      <c r="A7" s="15" t="s">
        <v>204</v>
      </c>
      <c r="B7" s="67">
        <v>8</v>
      </c>
      <c r="C7" s="66">
        <v>8</v>
      </c>
    </row>
    <row r="8" spans="1:3" ht="15.75" thickBot="1" x14ac:dyDescent="0.3">
      <c r="A8" s="15" t="s">
        <v>205</v>
      </c>
      <c r="B8" s="67">
        <v>9</v>
      </c>
      <c r="C8" s="66">
        <v>8</v>
      </c>
    </row>
    <row r="9" spans="1:3" ht="15.75" thickBot="1" x14ac:dyDescent="0.3">
      <c r="A9" s="15" t="s">
        <v>206</v>
      </c>
      <c r="B9" s="67">
        <v>10</v>
      </c>
      <c r="C9" s="66">
        <v>10</v>
      </c>
    </row>
    <row r="10" spans="1:3" ht="15.75" thickBot="1" x14ac:dyDescent="0.3">
      <c r="A10" s="15" t="s">
        <v>207</v>
      </c>
      <c r="B10" s="67">
        <v>2</v>
      </c>
      <c r="C10" s="66">
        <v>2</v>
      </c>
    </row>
    <row r="11" spans="1:3" ht="15.75" thickBot="1" x14ac:dyDescent="0.3">
      <c r="A11" s="15" t="s">
        <v>208</v>
      </c>
      <c r="B11" s="67">
        <v>2</v>
      </c>
      <c r="C11" s="66">
        <v>3</v>
      </c>
    </row>
    <row r="12" spans="1:3" ht="15.75" thickBot="1" x14ac:dyDescent="0.3">
      <c r="A12" s="15" t="s">
        <v>209</v>
      </c>
      <c r="B12" s="67">
        <v>3</v>
      </c>
      <c r="C12" s="66">
        <v>3</v>
      </c>
    </row>
    <row r="13" spans="1:3" ht="15.75" thickBot="1" x14ac:dyDescent="0.3">
      <c r="A13" s="15" t="s">
        <v>210</v>
      </c>
      <c r="B13" s="67">
        <v>1</v>
      </c>
      <c r="C13" s="66">
        <v>1</v>
      </c>
    </row>
    <row r="14" spans="1:3" ht="15.75" thickBot="1" x14ac:dyDescent="0.3">
      <c r="A14" s="15" t="s">
        <v>211</v>
      </c>
      <c r="B14" s="67">
        <v>1</v>
      </c>
      <c r="C14" s="66">
        <v>1</v>
      </c>
    </row>
    <row r="15" spans="1:3" ht="15.75" thickBot="1" x14ac:dyDescent="0.3">
      <c r="A15" s="15" t="s">
        <v>212</v>
      </c>
      <c r="B15" s="67">
        <v>1</v>
      </c>
      <c r="C15" s="66">
        <v>1</v>
      </c>
    </row>
    <row r="16" spans="1:3" ht="15.75" thickBot="1" x14ac:dyDescent="0.3">
      <c r="A16" s="15" t="s">
        <v>213</v>
      </c>
      <c r="B16" s="67">
        <v>1</v>
      </c>
      <c r="C16" s="6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2024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2025-09-22T11:47:47Z</dcterms:modified>
  <cp:category/>
  <cp:contentStatus/>
</cp:coreProperties>
</file>